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<sst xmlns="http://schemas.openxmlformats.org/spreadsheetml/2006/main" count="82" uniqueCount="67">
  <si>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код</t>
  </si>
  <si>
    <t>класифікацією доходів бюджету</t>
  </si>
  <si>
    <t>Земельний податок з юридичних осіб</t>
  </si>
  <si>
    <t>Орендна плата з юридичних осіб</t>
  </si>
  <si>
    <t>Місцеві податки і збори</t>
  </si>
  <si>
    <t xml:space="preserve">Податкові надходження </t>
  </si>
  <si>
    <t>РАЗОМ ДОХОДІВ</t>
  </si>
  <si>
    <t xml:space="preserve">Найменування згідно із бюджетною </t>
  </si>
  <si>
    <t>Земельний податок з фізичних осіб</t>
  </si>
  <si>
    <t xml:space="preserve">Рентна плата за спеціальне використання лісових ресурсів (крім рентної плати за </t>
  </si>
  <si>
    <t xml:space="preserve">спеціальне використання лісових ресурсів в частині деревини,заготовленої в порядку </t>
  </si>
  <si>
    <t>рубок головного користування)</t>
  </si>
  <si>
    <t>Податок на майно</t>
  </si>
  <si>
    <t xml:space="preserve">Неподаткові надходження </t>
  </si>
  <si>
    <t>підакцизних товарів</t>
  </si>
  <si>
    <t xml:space="preserve">Акцизний податок з реалізації субєктами господарювання роздрібної торгівлі </t>
  </si>
  <si>
    <t>Внутрішні податки на товари та послуги</t>
  </si>
  <si>
    <t>Єдиний податок</t>
  </si>
  <si>
    <t>Єдиний податок з юридичних осіб</t>
  </si>
  <si>
    <t>Єдиний податок з фізичних осіб</t>
  </si>
  <si>
    <t xml:space="preserve">Планові показники </t>
  </si>
  <si>
    <t>на рік</t>
  </si>
  <si>
    <t>на звітний</t>
  </si>
  <si>
    <t>всього</t>
  </si>
  <si>
    <t>виконано</t>
  </si>
  <si>
    <t>відхилення до плану</t>
  </si>
  <si>
    <t>%</t>
  </si>
  <si>
    <t>(+,-)</t>
  </si>
  <si>
    <t>Рентна плата за користування надрами для видобування корисних копалин місцевого</t>
  </si>
  <si>
    <t>значення</t>
  </si>
  <si>
    <t>Податок на нерухоме майно,відмінне від земельної ділянки,сплачений юридичними</t>
  </si>
  <si>
    <t>особами,які є власними обєктів житлової нерухомості</t>
  </si>
  <si>
    <t xml:space="preserve">Інші надходження </t>
  </si>
  <si>
    <t>Державне мито</t>
  </si>
  <si>
    <t>державне мито ,що сплачується за місцем розгляду та оформлення документів,у тому</t>
  </si>
  <si>
    <t xml:space="preserve">числі за оформлення документів на спадщину і дарування </t>
  </si>
  <si>
    <t>Державне мито,повязане з видачею та оформленням закордонних паспортів (посвідок)</t>
  </si>
  <si>
    <t>та паспортів громадян України</t>
  </si>
  <si>
    <t>особами,які є власниками об'єктів нежитлової нерухомості</t>
  </si>
  <si>
    <t>Державне мито ,не віднесене до інших категорій</t>
  </si>
  <si>
    <t>Транспортний податок з юридичних осіб</t>
  </si>
  <si>
    <t>алкогольних виробів</t>
  </si>
  <si>
    <t xml:space="preserve">Адміністраивні штрафи та інші санкції </t>
  </si>
  <si>
    <t xml:space="preserve">Адміністративні штрафи за порушення законодавства у сфері обігу тютюнових та </t>
  </si>
  <si>
    <t xml:space="preserve">                                                                                                 всього</t>
  </si>
  <si>
    <t xml:space="preserve">                                                                                              разом</t>
  </si>
  <si>
    <t>Плата за надання адміністративних послуг</t>
  </si>
  <si>
    <t>Плата за надання  інших адміністративних послуг</t>
  </si>
  <si>
    <t>Податок на нерухоме майно,відмінне від земельної ділянки,сплачений фізичними</t>
  </si>
  <si>
    <t>Найменування згідно із бюджетною  класифікацією доходів бюджету</t>
  </si>
  <si>
    <t>Інші неподаткові надходження</t>
  </si>
  <si>
    <t>Інші надхлдження</t>
  </si>
  <si>
    <t>Рентна плата за спеціальне використання інших природних ресурсів</t>
  </si>
  <si>
    <t>Податок на прибуток підприємства</t>
  </si>
  <si>
    <t xml:space="preserve">Штрафні санкції за порушення законодавства про патентування, за порушення норм регулювання </t>
  </si>
  <si>
    <t>обігу готівки та про застосування реєстраторів розрахункових опрацій у сфері торгівлі,громад-</t>
  </si>
  <si>
    <t>ського харчування та послуг</t>
  </si>
  <si>
    <t>Податок на прибуток підприємств та фінансових установ комунальної власності</t>
  </si>
  <si>
    <t xml:space="preserve">   Додаток 1</t>
  </si>
  <si>
    <t xml:space="preserve">Орендна плата з фізичних осіб </t>
  </si>
  <si>
    <t xml:space="preserve">Cекретар ради                                                     Г.Вежичанін                                         </t>
  </si>
  <si>
    <t xml:space="preserve">                                                    </t>
  </si>
  <si>
    <t xml:space="preserve">    Спеціаліст-головний бухгалтер                    Т.Чубик                 </t>
  </si>
  <si>
    <t>Звіт про виконання дохідної частини  загального фонду селищного бюджету по Томашгородській селищній раді  за 2018 рік</t>
  </si>
  <si>
    <t>до  рішення селищної ради "Про затвердження</t>
  </si>
  <si>
    <t>2018 рік" від 27 березня 2019 року №325</t>
  </si>
  <si>
    <t xml:space="preserve">звіту про виконання  селищного бюджету за 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</si>
</sst>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2" fontId="6" fillId="0" borderId="1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9" fillId="0" borderId="19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0" fontId="9" fillId="0" borderId="21" xfId="0" applyFont="1" applyFill="1" applyBorder="1" applyAlignment="1">
      <alignment/>
    </xf>
    <xf numFmtId="2" fontId="6" fillId="0" borderId="17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2" fontId="9" fillId="0" borderId="1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0" xfId="0" applyFont="1" applyAlignment="1">
      <alignment/>
    </xf>
    <xf numFmtId="1" fontId="9" fillId="0" borderId="14" xfId="0" applyNumberFormat="1" applyFont="1" applyBorder="1" applyAlignment="1">
      <alignment/>
    </xf>
    <xf numFmtId="178" fontId="9" fillId="0" borderId="17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178" fontId="9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1" fontId="9" fillId="0" borderId="17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2" fontId="6" fillId="0" borderId="21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8" fontId="9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9" fillId="0" borderId="19" xfId="0" applyNumberFormat="1" applyFont="1" applyBorder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L12" sqref="L12:M13"/>
    </sheetView>
  </sheetViews>
  <sheetFormatPr defaultColWidth="9.00390625" defaultRowHeight="12.75"/>
  <cols>
    <col min="1" max="1" width="5.375" style="0" customWidth="1"/>
    <col min="4" max="4" width="9.125" style="0" customWidth="1"/>
    <col min="5" max="5" width="54.375" style="0" customWidth="1"/>
    <col min="6" max="6" width="9.25390625" style="0" customWidth="1"/>
    <col min="7" max="7" width="9.125" style="0" customWidth="1"/>
    <col min="8" max="8" width="10.625" style="0" customWidth="1"/>
    <col min="9" max="9" width="6.25390625" style="0" customWidth="1"/>
    <col min="10" max="10" width="9.75390625" style="0" customWidth="1"/>
  </cols>
  <sheetData>
    <row r="1" spans="1:11" ht="12.75">
      <c r="A1" s="7"/>
      <c r="B1" s="7"/>
      <c r="C1" s="7"/>
      <c r="D1" s="7"/>
      <c r="E1" s="7"/>
      <c r="F1" s="6"/>
      <c r="G1" s="6"/>
      <c r="H1" s="6" t="s">
        <v>58</v>
      </c>
      <c r="I1" s="6"/>
      <c r="J1" s="6"/>
      <c r="K1" s="7"/>
    </row>
    <row r="2" spans="1:11" ht="12.75">
      <c r="A2" s="7"/>
      <c r="B2" s="7"/>
      <c r="C2" s="7"/>
      <c r="D2" s="7"/>
      <c r="E2" s="7"/>
      <c r="F2" s="6"/>
      <c r="G2" s="113" t="s">
        <v>64</v>
      </c>
      <c r="H2" s="113"/>
      <c r="I2" s="113"/>
      <c r="J2" s="113"/>
      <c r="K2" s="7"/>
    </row>
    <row r="3" spans="1:10" ht="12.75">
      <c r="A3" s="7"/>
      <c r="B3" s="8"/>
      <c r="C3" s="8"/>
      <c r="D3" s="9"/>
      <c r="E3" s="9"/>
      <c r="F3" s="6"/>
      <c r="G3" s="113" t="s">
        <v>66</v>
      </c>
      <c r="H3" s="113"/>
      <c r="I3" s="113"/>
      <c r="J3" s="113"/>
    </row>
    <row r="4" spans="1:10" ht="12.75">
      <c r="A4" s="7"/>
      <c r="B4" s="8"/>
      <c r="C4" s="8"/>
      <c r="D4" s="9"/>
      <c r="E4" s="8"/>
      <c r="F4" s="7"/>
      <c r="G4" s="113" t="s">
        <v>65</v>
      </c>
      <c r="H4" s="113"/>
      <c r="I4" s="113"/>
      <c r="J4" s="113"/>
    </row>
    <row r="5" spans="1:10" ht="12.75">
      <c r="A5" s="7"/>
      <c r="B5" s="8" t="s">
        <v>63</v>
      </c>
      <c r="C5" s="8"/>
      <c r="D5" s="9"/>
      <c r="E5" s="8"/>
      <c r="F5" s="7"/>
      <c r="G5" s="86"/>
      <c r="H5" s="86"/>
      <c r="I5" s="86"/>
      <c r="J5" s="86"/>
    </row>
    <row r="6" spans="1:10" ht="12.75">
      <c r="A6" s="7"/>
      <c r="B6" s="10" t="s">
        <v>0</v>
      </c>
      <c r="C6" s="11" t="s">
        <v>49</v>
      </c>
      <c r="D6" s="11"/>
      <c r="E6" s="12"/>
      <c r="F6" s="13" t="s">
        <v>20</v>
      </c>
      <c r="G6" s="14"/>
      <c r="H6" s="15" t="s">
        <v>23</v>
      </c>
      <c r="I6" s="16" t="s">
        <v>25</v>
      </c>
      <c r="J6" s="17"/>
    </row>
    <row r="7" spans="1:10" ht="12.75">
      <c r="A7" s="7"/>
      <c r="B7" s="18"/>
      <c r="C7" s="19"/>
      <c r="D7" s="19"/>
      <c r="E7" s="20"/>
      <c r="F7" s="15" t="s">
        <v>21</v>
      </c>
      <c r="G7" s="21" t="s">
        <v>22</v>
      </c>
      <c r="H7" s="21" t="s">
        <v>24</v>
      </c>
      <c r="I7" s="22" t="s">
        <v>26</v>
      </c>
      <c r="J7" s="23" t="s">
        <v>27</v>
      </c>
    </row>
    <row r="8" spans="1:10" ht="12.75">
      <c r="A8" s="7"/>
      <c r="B8" s="24"/>
      <c r="C8" s="25"/>
      <c r="D8" s="25"/>
      <c r="E8" s="26"/>
      <c r="F8" s="27"/>
      <c r="G8" s="27"/>
      <c r="H8" s="26"/>
      <c r="I8" s="25"/>
      <c r="J8" s="28"/>
    </row>
    <row r="9" spans="1:10" ht="12.75">
      <c r="A9" s="7"/>
      <c r="B9" s="29">
        <v>1</v>
      </c>
      <c r="C9" s="30"/>
      <c r="D9" s="31">
        <v>2</v>
      </c>
      <c r="E9" s="32"/>
      <c r="F9" s="29">
        <v>3</v>
      </c>
      <c r="G9" s="29">
        <v>4</v>
      </c>
      <c r="H9" s="33">
        <v>5</v>
      </c>
      <c r="I9" s="30">
        <v>6</v>
      </c>
      <c r="J9" s="34">
        <v>7</v>
      </c>
    </row>
    <row r="10" spans="1:10" ht="12.75">
      <c r="A10" s="7"/>
      <c r="B10" s="35">
        <v>10000000</v>
      </c>
      <c r="C10" s="36" t="s">
        <v>5</v>
      </c>
      <c r="D10" s="37"/>
      <c r="E10" s="38"/>
      <c r="F10" s="87">
        <f>F11+F13+F19+F22</f>
        <v>4353800</v>
      </c>
      <c r="G10" s="87">
        <f>G11+G13+G19+G22</f>
        <v>4353800</v>
      </c>
      <c r="H10" s="80">
        <f>H11+H13+H19+H22</f>
        <v>4321635.29</v>
      </c>
      <c r="I10" s="88">
        <f>H10*100/G10</f>
        <v>99.26122674445313</v>
      </c>
      <c r="J10" s="89">
        <f>H10-G10</f>
        <v>-32164.709999999963</v>
      </c>
    </row>
    <row r="11" spans="1:10" ht="12.75">
      <c r="A11" s="7"/>
      <c r="B11" s="35">
        <v>11010000</v>
      </c>
      <c r="C11" s="36" t="s">
        <v>53</v>
      </c>
      <c r="D11" s="37"/>
      <c r="E11" s="38"/>
      <c r="F11" s="80">
        <f>F12</f>
        <v>0</v>
      </c>
      <c r="G11" s="80">
        <f>G12</f>
        <v>0</v>
      </c>
      <c r="H11" s="80">
        <f>H12</f>
        <v>215</v>
      </c>
      <c r="I11" s="90"/>
      <c r="J11" s="64">
        <f>H11-G11</f>
        <v>215</v>
      </c>
    </row>
    <row r="12" spans="1:10" ht="12.75">
      <c r="A12" s="7"/>
      <c r="B12" s="29">
        <v>11020200</v>
      </c>
      <c r="C12" s="31" t="s">
        <v>57</v>
      </c>
      <c r="D12" s="30"/>
      <c r="E12" s="32"/>
      <c r="F12" s="91"/>
      <c r="G12" s="91"/>
      <c r="H12" s="74">
        <v>215</v>
      </c>
      <c r="I12" s="92"/>
      <c r="J12" s="53">
        <f>H12-G12</f>
        <v>215</v>
      </c>
    </row>
    <row r="13" spans="1:10" ht="12.75">
      <c r="A13" s="7"/>
      <c r="B13" s="39">
        <v>13000000</v>
      </c>
      <c r="C13" s="9" t="s">
        <v>52</v>
      </c>
      <c r="D13" s="9"/>
      <c r="E13" s="20"/>
      <c r="F13" s="93">
        <f>F16+F18</f>
        <v>2354400</v>
      </c>
      <c r="G13" s="93">
        <f>G16+G18</f>
        <v>2354400</v>
      </c>
      <c r="H13" s="81">
        <f>H16+H18</f>
        <v>2354453.3600000003</v>
      </c>
      <c r="I13" s="88">
        <f>H13*100/G13</f>
        <v>100.00226639483522</v>
      </c>
      <c r="J13" s="64">
        <f>H13-G13</f>
        <v>53.360000000335276</v>
      </c>
    </row>
    <row r="14" spans="1:10" ht="12.75">
      <c r="A14" s="7"/>
      <c r="B14" s="40">
        <v>13010200</v>
      </c>
      <c r="C14" s="41" t="s">
        <v>9</v>
      </c>
      <c r="D14" s="41"/>
      <c r="E14" s="42"/>
      <c r="F14" s="94"/>
      <c r="G14" s="94"/>
      <c r="H14" s="82"/>
      <c r="I14" s="94"/>
      <c r="J14" s="95"/>
    </row>
    <row r="15" spans="1:12" ht="12.75">
      <c r="A15" s="7"/>
      <c r="B15" s="18"/>
      <c r="C15" s="43" t="s">
        <v>10</v>
      </c>
      <c r="D15" s="43"/>
      <c r="E15" s="44"/>
      <c r="F15" s="96"/>
      <c r="G15" s="96"/>
      <c r="H15" s="83"/>
      <c r="I15" s="96"/>
      <c r="J15" s="97"/>
      <c r="L15" s="5"/>
    </row>
    <row r="16" spans="1:16" ht="12.75">
      <c r="A16" s="7"/>
      <c r="B16" s="24"/>
      <c r="C16" s="45" t="s">
        <v>11</v>
      </c>
      <c r="D16" s="45"/>
      <c r="E16" s="46"/>
      <c r="F16" s="98">
        <v>808826</v>
      </c>
      <c r="G16" s="98">
        <v>808826</v>
      </c>
      <c r="H16" s="53">
        <v>808868.27</v>
      </c>
      <c r="I16" s="99">
        <f>H16*100/G16</f>
        <v>100.00522609312758</v>
      </c>
      <c r="J16" s="53">
        <f>H16-G16</f>
        <v>42.27000000001863</v>
      </c>
      <c r="M16" s="86"/>
      <c r="N16" s="86"/>
      <c r="O16" s="86"/>
      <c r="P16" s="86"/>
    </row>
    <row r="17" spans="1:16" ht="12.75">
      <c r="A17" s="7"/>
      <c r="B17" s="40">
        <v>13030200</v>
      </c>
      <c r="C17" s="41" t="s">
        <v>28</v>
      </c>
      <c r="D17" s="41"/>
      <c r="E17" s="42"/>
      <c r="F17" s="94"/>
      <c r="G17" s="94"/>
      <c r="H17" s="82"/>
      <c r="I17" s="100"/>
      <c r="J17" s="75"/>
      <c r="M17" s="86"/>
      <c r="N17" s="86"/>
      <c r="O17" s="86"/>
      <c r="P17" s="86"/>
    </row>
    <row r="18" spans="1:16" ht="12.75">
      <c r="A18" s="7"/>
      <c r="B18" s="24"/>
      <c r="C18" s="45" t="s">
        <v>29</v>
      </c>
      <c r="D18" s="45"/>
      <c r="E18" s="46"/>
      <c r="F18" s="98">
        <v>1545574</v>
      </c>
      <c r="G18" s="98">
        <v>1545574</v>
      </c>
      <c r="H18" s="79">
        <v>1545585.09</v>
      </c>
      <c r="I18" s="99">
        <f>H18*100/G18</f>
        <v>100.00071753277423</v>
      </c>
      <c r="J18" s="53">
        <f>H18-G18</f>
        <v>11.090000000083819</v>
      </c>
      <c r="M18" s="86"/>
      <c r="N18" s="86"/>
      <c r="O18" s="86"/>
      <c r="P18" s="86"/>
    </row>
    <row r="19" spans="1:10" ht="12.75">
      <c r="A19" s="7"/>
      <c r="B19" s="27">
        <v>14000000</v>
      </c>
      <c r="C19" s="25" t="s">
        <v>16</v>
      </c>
      <c r="D19" s="25"/>
      <c r="E19" s="26"/>
      <c r="F19" s="101">
        <f>F21</f>
        <v>61200</v>
      </c>
      <c r="G19" s="101">
        <f>G21</f>
        <v>61200</v>
      </c>
      <c r="H19" s="64">
        <f>H21</f>
        <v>62251.94</v>
      </c>
      <c r="I19" s="88">
        <f>H19*100/G19</f>
        <v>101.71885620915033</v>
      </c>
      <c r="J19" s="102">
        <f>H19-G19</f>
        <v>1051.9400000000023</v>
      </c>
    </row>
    <row r="20" spans="1:10" ht="12.75">
      <c r="A20" s="7"/>
      <c r="B20" s="40">
        <v>14040000</v>
      </c>
      <c r="C20" s="41" t="s">
        <v>15</v>
      </c>
      <c r="D20" s="41"/>
      <c r="E20" s="42"/>
      <c r="F20" s="94"/>
      <c r="G20" s="94"/>
      <c r="H20" s="82"/>
      <c r="I20" s="94"/>
      <c r="J20" s="97"/>
    </row>
    <row r="21" spans="1:10" ht="12.75">
      <c r="A21" s="7"/>
      <c r="B21" s="24"/>
      <c r="C21" s="45" t="s">
        <v>14</v>
      </c>
      <c r="D21" s="45"/>
      <c r="E21" s="46"/>
      <c r="F21" s="98">
        <v>61200</v>
      </c>
      <c r="G21" s="98">
        <v>61200</v>
      </c>
      <c r="H21" s="53">
        <v>62251.94</v>
      </c>
      <c r="I21" s="99">
        <f>H21*100/G21</f>
        <v>101.71885620915033</v>
      </c>
      <c r="J21" s="53">
        <f>H21-G21</f>
        <v>1051.9400000000023</v>
      </c>
    </row>
    <row r="22" spans="1:10" ht="12.75">
      <c r="A22" s="7"/>
      <c r="B22" s="27">
        <v>18000000</v>
      </c>
      <c r="C22" s="25" t="s">
        <v>4</v>
      </c>
      <c r="D22" s="25"/>
      <c r="E22" s="26" t="s">
        <v>45</v>
      </c>
      <c r="F22" s="103">
        <f>F23+F40</f>
        <v>1938200</v>
      </c>
      <c r="G22" s="103">
        <f>G23+G40</f>
        <v>1938200</v>
      </c>
      <c r="H22" s="84">
        <f>H23+H40</f>
        <v>1904714.99</v>
      </c>
      <c r="I22" s="103">
        <f>I23+I40</f>
        <v>308.4945848046544</v>
      </c>
      <c r="J22" s="103">
        <f>J23+J40</f>
        <v>-33485.010000000046</v>
      </c>
    </row>
    <row r="23" spans="1:10" ht="12.75">
      <c r="A23" s="7"/>
      <c r="B23" s="27">
        <v>18010000</v>
      </c>
      <c r="C23" s="25" t="s">
        <v>12</v>
      </c>
      <c r="D23" s="47"/>
      <c r="E23" s="38" t="s">
        <v>44</v>
      </c>
      <c r="F23" s="103">
        <f>F25+F27+F29+F31+F32+F33+F34+F35+F36</f>
        <v>1790100</v>
      </c>
      <c r="G23" s="103">
        <f>G25+G27+G29+G31+G32+G33+G34+G35+G36</f>
        <v>1790100</v>
      </c>
      <c r="H23" s="84">
        <f>H25+H27+H29+H31+H32+H33+H34+H35+H36</f>
        <v>1745912.95</v>
      </c>
      <c r="I23" s="88">
        <f>H23*100/G23</f>
        <v>97.53158762080331</v>
      </c>
      <c r="J23" s="64">
        <f>H23-G23</f>
        <v>-44187.05000000005</v>
      </c>
    </row>
    <row r="24" spans="1:10" ht="12.75">
      <c r="A24" s="7"/>
      <c r="B24" s="40">
        <v>18010100</v>
      </c>
      <c r="C24" s="41" t="s">
        <v>30</v>
      </c>
      <c r="D24" s="41"/>
      <c r="E24" s="42"/>
      <c r="F24" s="94"/>
      <c r="G24" s="94"/>
      <c r="H24" s="75"/>
      <c r="I24" s="100"/>
      <c r="J24" s="75"/>
    </row>
    <row r="25" spans="1:10" ht="12.75">
      <c r="A25" s="7"/>
      <c r="B25" s="24"/>
      <c r="C25" s="45" t="s">
        <v>31</v>
      </c>
      <c r="D25" s="45"/>
      <c r="E25" s="46"/>
      <c r="F25" s="98"/>
      <c r="G25" s="98"/>
      <c r="H25" s="53"/>
      <c r="I25" s="99"/>
      <c r="J25" s="53">
        <f>H25-G25</f>
        <v>0</v>
      </c>
    </row>
    <row r="26" spans="1:10" ht="12.75">
      <c r="A26" s="7"/>
      <c r="B26" s="18">
        <v>18010200</v>
      </c>
      <c r="C26" s="48" t="s">
        <v>48</v>
      </c>
      <c r="D26" s="43"/>
      <c r="E26" s="44"/>
      <c r="F26" s="96"/>
      <c r="G26" s="96"/>
      <c r="H26" s="77"/>
      <c r="I26" s="104"/>
      <c r="J26" s="77"/>
    </row>
    <row r="27" spans="1:10" ht="12.75">
      <c r="A27" s="7"/>
      <c r="B27" s="24"/>
      <c r="C27" s="45" t="s">
        <v>38</v>
      </c>
      <c r="D27" s="45"/>
      <c r="E27" s="46"/>
      <c r="F27" s="98">
        <v>4300</v>
      </c>
      <c r="G27" s="98">
        <v>4300</v>
      </c>
      <c r="H27" s="53">
        <v>4315.88</v>
      </c>
      <c r="I27" s="99">
        <f>H27*100/G27</f>
        <v>100.3693023255814</v>
      </c>
      <c r="J27" s="53">
        <f>H27-G27</f>
        <v>15.88000000000011</v>
      </c>
    </row>
    <row r="28" spans="1:10" ht="12.75">
      <c r="A28" s="7"/>
      <c r="B28" s="18">
        <v>18010300</v>
      </c>
      <c r="C28" s="48" t="s">
        <v>48</v>
      </c>
      <c r="D28" s="43"/>
      <c r="E28" s="44"/>
      <c r="F28" s="96"/>
      <c r="G28" s="96"/>
      <c r="H28" s="77"/>
      <c r="I28" s="104"/>
      <c r="J28" s="77"/>
    </row>
    <row r="29" spans="1:10" ht="12.75">
      <c r="A29" s="7"/>
      <c r="B29" s="18"/>
      <c r="C29" s="43" t="s">
        <v>38</v>
      </c>
      <c r="D29" s="43"/>
      <c r="E29" s="44"/>
      <c r="F29" s="96">
        <v>69200</v>
      </c>
      <c r="G29" s="96">
        <v>69200</v>
      </c>
      <c r="H29" s="77">
        <v>69267.84</v>
      </c>
      <c r="I29" s="99">
        <f>H29*100/G29</f>
        <v>100.09803468208092</v>
      </c>
      <c r="J29" s="53">
        <f>H29-G29</f>
        <v>67.83999999999651</v>
      </c>
    </row>
    <row r="30" spans="1:10" ht="12.75">
      <c r="A30" s="7"/>
      <c r="B30" s="40">
        <v>18010400</v>
      </c>
      <c r="C30" s="41" t="s">
        <v>30</v>
      </c>
      <c r="D30" s="41"/>
      <c r="E30" s="42"/>
      <c r="F30" s="94"/>
      <c r="G30" s="94"/>
      <c r="H30" s="75"/>
      <c r="I30" s="100"/>
      <c r="J30" s="75"/>
    </row>
    <row r="31" spans="1:10" ht="12.75">
      <c r="A31" s="7"/>
      <c r="B31" s="24"/>
      <c r="C31" s="45" t="s">
        <v>38</v>
      </c>
      <c r="D31" s="45"/>
      <c r="E31" s="46"/>
      <c r="F31" s="98">
        <v>148000</v>
      </c>
      <c r="G31" s="98">
        <v>148000</v>
      </c>
      <c r="H31" s="53">
        <v>157350.83</v>
      </c>
      <c r="I31" s="99">
        <f>H31*100/G31</f>
        <v>106.31812837837836</v>
      </c>
      <c r="J31" s="53">
        <f aca="true" t="shared" si="0" ref="J31:J36">H31-G31</f>
        <v>9350.829999999987</v>
      </c>
    </row>
    <row r="32" spans="1:10" ht="12.75">
      <c r="A32" s="7"/>
      <c r="B32" s="24">
        <v>18010500</v>
      </c>
      <c r="C32" s="45" t="s">
        <v>2</v>
      </c>
      <c r="D32" s="45"/>
      <c r="E32" s="46"/>
      <c r="F32" s="98">
        <v>171800</v>
      </c>
      <c r="G32" s="98">
        <v>171800</v>
      </c>
      <c r="H32" s="53">
        <v>173226.5</v>
      </c>
      <c r="I32" s="99">
        <f>H32*100/G32</f>
        <v>100.83032596041909</v>
      </c>
      <c r="J32" s="53">
        <f t="shared" si="0"/>
        <v>1426.5</v>
      </c>
    </row>
    <row r="33" spans="1:10" ht="12.75">
      <c r="A33" s="7"/>
      <c r="B33" s="24">
        <v>18010600</v>
      </c>
      <c r="C33" s="45" t="s">
        <v>3</v>
      </c>
      <c r="D33" s="45"/>
      <c r="E33" s="46"/>
      <c r="F33" s="98">
        <v>1342000</v>
      </c>
      <c r="G33" s="98">
        <v>1342000</v>
      </c>
      <c r="H33" s="53">
        <v>1283632.9</v>
      </c>
      <c r="I33" s="99">
        <f>H33*100/G33</f>
        <v>95.65073770491801</v>
      </c>
      <c r="J33" s="53">
        <f t="shared" si="0"/>
        <v>-58367.10000000009</v>
      </c>
    </row>
    <row r="34" spans="1:13" ht="12.75">
      <c r="A34" s="7"/>
      <c r="B34" s="24">
        <v>18010700</v>
      </c>
      <c r="C34" s="45" t="s">
        <v>8</v>
      </c>
      <c r="D34" s="45"/>
      <c r="E34" s="46"/>
      <c r="F34" s="105">
        <v>32800</v>
      </c>
      <c r="G34" s="106">
        <v>32800</v>
      </c>
      <c r="H34" s="53">
        <v>34482</v>
      </c>
      <c r="I34" s="99">
        <f>H34*100/G34</f>
        <v>105.1280487804878</v>
      </c>
      <c r="J34" s="53">
        <f t="shared" si="0"/>
        <v>1682</v>
      </c>
      <c r="M34" s="5"/>
    </row>
    <row r="35" spans="1:10" ht="12.75">
      <c r="A35" s="7"/>
      <c r="B35" s="24">
        <v>18010900</v>
      </c>
      <c r="C35" s="45" t="s">
        <v>59</v>
      </c>
      <c r="D35" s="45"/>
      <c r="E35" s="46"/>
      <c r="F35" s="98">
        <v>22000</v>
      </c>
      <c r="G35" s="106">
        <v>22000</v>
      </c>
      <c r="H35" s="53">
        <v>23637</v>
      </c>
      <c r="I35" s="92">
        <f>H35*100/G35</f>
        <v>107.44090909090909</v>
      </c>
      <c r="J35" s="53">
        <f t="shared" si="0"/>
        <v>1637</v>
      </c>
    </row>
    <row r="36" spans="1:10" ht="12.75">
      <c r="A36" s="7"/>
      <c r="B36" s="49">
        <v>18011100</v>
      </c>
      <c r="C36" s="50" t="s">
        <v>40</v>
      </c>
      <c r="D36" s="50"/>
      <c r="E36" s="32"/>
      <c r="F36" s="105"/>
      <c r="G36" s="85"/>
      <c r="H36" s="85"/>
      <c r="I36" s="92"/>
      <c r="J36" s="107">
        <f t="shared" si="0"/>
        <v>0</v>
      </c>
    </row>
    <row r="37" spans="1:10" ht="12.75">
      <c r="A37" s="7"/>
      <c r="B37" s="54" t="s">
        <v>0</v>
      </c>
      <c r="C37" s="47" t="s">
        <v>7</v>
      </c>
      <c r="D37" s="50"/>
      <c r="E37" s="49"/>
      <c r="F37" s="13" t="s">
        <v>20</v>
      </c>
      <c r="G37" s="33"/>
      <c r="H37" s="55" t="s">
        <v>23</v>
      </c>
      <c r="I37" s="16" t="s">
        <v>25</v>
      </c>
      <c r="J37" s="51"/>
    </row>
    <row r="38" spans="1:10" ht="12.75">
      <c r="A38" s="59"/>
      <c r="B38" s="56"/>
      <c r="C38" s="19" t="s">
        <v>1</v>
      </c>
      <c r="D38" s="43"/>
      <c r="E38" s="44"/>
      <c r="F38" s="57" t="s">
        <v>21</v>
      </c>
      <c r="G38" s="21" t="s">
        <v>22</v>
      </c>
      <c r="H38" s="21" t="s">
        <v>24</v>
      </c>
      <c r="I38" s="58" t="s">
        <v>26</v>
      </c>
      <c r="J38" s="59" t="s">
        <v>27</v>
      </c>
    </row>
    <row r="39" spans="1:10" ht="12.75">
      <c r="A39" s="59"/>
      <c r="B39" s="29">
        <v>1</v>
      </c>
      <c r="C39" s="30"/>
      <c r="D39" s="31">
        <v>2</v>
      </c>
      <c r="E39" s="32"/>
      <c r="F39" s="29">
        <v>3</v>
      </c>
      <c r="G39" s="29">
        <v>4</v>
      </c>
      <c r="H39" s="33">
        <v>5</v>
      </c>
      <c r="I39" s="60">
        <v>6</v>
      </c>
      <c r="J39" s="61">
        <v>7</v>
      </c>
    </row>
    <row r="40" spans="1:10" ht="12.75">
      <c r="A40" s="59"/>
      <c r="B40" s="39">
        <v>18050000</v>
      </c>
      <c r="C40" s="52" t="s">
        <v>17</v>
      </c>
      <c r="D40" s="25"/>
      <c r="E40" s="26" t="s">
        <v>44</v>
      </c>
      <c r="F40" s="108">
        <f>F41+F42</f>
        <v>148100</v>
      </c>
      <c r="G40" s="108">
        <f>G41+G42</f>
        <v>148100</v>
      </c>
      <c r="H40" s="108">
        <f>H41+H42</f>
        <v>158802.04</v>
      </c>
      <c r="I40" s="108">
        <f>I41+I42</f>
        <v>210.96299718385106</v>
      </c>
      <c r="J40" s="108">
        <f>J41+J42</f>
        <v>10702.04</v>
      </c>
    </row>
    <row r="41" spans="1:10" ht="12.75">
      <c r="A41" s="59"/>
      <c r="B41" s="49">
        <v>18050300</v>
      </c>
      <c r="C41" s="50" t="s">
        <v>18</v>
      </c>
      <c r="D41" s="50"/>
      <c r="E41" s="32"/>
      <c r="F41" s="105">
        <v>41400</v>
      </c>
      <c r="G41" s="105">
        <v>41400</v>
      </c>
      <c r="H41" s="107">
        <v>42031.13</v>
      </c>
      <c r="I41" s="92">
        <f>H41*100/G41</f>
        <v>101.52446859903381</v>
      </c>
      <c r="J41" s="53">
        <f>H41-G41</f>
        <v>631.1299999999974</v>
      </c>
    </row>
    <row r="42" spans="1:10" ht="12.75">
      <c r="A42" s="59"/>
      <c r="B42" s="49">
        <v>18050400</v>
      </c>
      <c r="C42" s="50" t="s">
        <v>19</v>
      </c>
      <c r="D42" s="50"/>
      <c r="E42" s="32"/>
      <c r="F42" s="105">
        <v>106700</v>
      </c>
      <c r="G42" s="105">
        <v>106700</v>
      </c>
      <c r="H42" s="107">
        <v>116770.91</v>
      </c>
      <c r="I42" s="92">
        <f>H42*100/G42</f>
        <v>109.43852858481725</v>
      </c>
      <c r="J42" s="53">
        <f>H42-G42</f>
        <v>10070.910000000003</v>
      </c>
    </row>
    <row r="43" spans="1:10" ht="12.75">
      <c r="A43" s="59"/>
      <c r="B43" s="62">
        <v>20000000</v>
      </c>
      <c r="C43" s="25" t="s">
        <v>13</v>
      </c>
      <c r="D43" s="25"/>
      <c r="E43" s="26"/>
      <c r="F43" s="109">
        <f>F44+F51+F53+F59</f>
        <v>1500</v>
      </c>
      <c r="G43" s="109">
        <f>G44+G51+G53+G59</f>
        <v>1500</v>
      </c>
      <c r="H43" s="109">
        <f>H44+H51+H53+H59</f>
        <v>7938.360000000001</v>
      </c>
      <c r="I43" s="110">
        <f>I44+I51+I53</f>
        <v>196.02266666666668</v>
      </c>
      <c r="J43" s="64">
        <f>H43-G43</f>
        <v>6438.360000000001</v>
      </c>
    </row>
    <row r="44" spans="1:10" ht="12.75">
      <c r="A44" s="59"/>
      <c r="B44" s="78">
        <v>21080000</v>
      </c>
      <c r="C44" s="25" t="s">
        <v>32</v>
      </c>
      <c r="D44" s="25"/>
      <c r="E44" s="26"/>
      <c r="F44" s="109">
        <f>F47+F48+F49</f>
        <v>0</v>
      </c>
      <c r="G44" s="109">
        <f>G47+G48+G49</f>
        <v>0</v>
      </c>
      <c r="H44" s="109">
        <f>H47+H48+H49</f>
        <v>2221.93</v>
      </c>
      <c r="I44" s="109">
        <f>I47+I48+I49</f>
        <v>0</v>
      </c>
      <c r="J44" s="109">
        <f>J47+J48+J49</f>
        <v>2221.93</v>
      </c>
    </row>
    <row r="45" spans="1:10" ht="12.75">
      <c r="A45" s="59"/>
      <c r="B45" s="76">
        <v>21080900</v>
      </c>
      <c r="C45" s="43" t="s">
        <v>54</v>
      </c>
      <c r="D45" s="43"/>
      <c r="E45" s="42"/>
      <c r="F45" s="94"/>
      <c r="G45" s="94"/>
      <c r="H45" s="66"/>
      <c r="I45" s="111"/>
      <c r="J45" s="66"/>
    </row>
    <row r="46" spans="1:10" ht="12.75">
      <c r="A46" s="59"/>
      <c r="B46" s="76"/>
      <c r="C46" s="43" t="s">
        <v>55</v>
      </c>
      <c r="D46" s="43"/>
      <c r="E46" s="44"/>
      <c r="F46" s="96"/>
      <c r="G46" s="96"/>
      <c r="H46" s="71"/>
      <c r="I46" s="96"/>
      <c r="J46" s="77"/>
    </row>
    <row r="47" spans="1:10" ht="12.75">
      <c r="A47" s="59"/>
      <c r="B47" s="63"/>
      <c r="C47" s="45" t="s">
        <v>56</v>
      </c>
      <c r="D47" s="45"/>
      <c r="E47" s="46"/>
      <c r="F47" s="98"/>
      <c r="G47" s="106"/>
      <c r="H47" s="79">
        <v>85</v>
      </c>
      <c r="I47" s="98"/>
      <c r="J47" s="53">
        <f>H47-G47</f>
        <v>85</v>
      </c>
    </row>
    <row r="48" spans="1:10" ht="12.75">
      <c r="A48" s="59"/>
      <c r="B48" s="63">
        <v>21081100</v>
      </c>
      <c r="C48" s="45" t="s">
        <v>42</v>
      </c>
      <c r="D48" s="45"/>
      <c r="E48" s="46"/>
      <c r="F48" s="106"/>
      <c r="G48" s="106"/>
      <c r="H48" s="53">
        <v>2051.93</v>
      </c>
      <c r="I48" s="98"/>
      <c r="J48" s="53">
        <f>H48-G48</f>
        <v>2051.93</v>
      </c>
    </row>
    <row r="49" spans="1:10" ht="12.75">
      <c r="A49" s="59"/>
      <c r="B49" s="65">
        <v>21081500</v>
      </c>
      <c r="C49" s="41" t="s">
        <v>43</v>
      </c>
      <c r="D49" s="41"/>
      <c r="E49" s="42"/>
      <c r="F49" s="82"/>
      <c r="G49" s="82"/>
      <c r="H49" s="75">
        <v>85</v>
      </c>
      <c r="I49" s="94"/>
      <c r="J49" s="75">
        <f>H49-G49</f>
        <v>85</v>
      </c>
    </row>
    <row r="50" spans="1:10" ht="12.75">
      <c r="A50" s="59"/>
      <c r="B50" s="63"/>
      <c r="C50" s="45" t="s">
        <v>41</v>
      </c>
      <c r="D50" s="45"/>
      <c r="E50" s="46"/>
      <c r="F50" s="106"/>
      <c r="G50" s="106"/>
      <c r="H50" s="53"/>
      <c r="I50" s="98"/>
      <c r="J50" s="53"/>
    </row>
    <row r="51" spans="1:10" ht="12.75">
      <c r="A51" s="59"/>
      <c r="B51" s="62">
        <v>22010000</v>
      </c>
      <c r="C51" s="25" t="s">
        <v>46</v>
      </c>
      <c r="D51" s="25"/>
      <c r="E51" s="26"/>
      <c r="F51" s="109">
        <f>F52</f>
        <v>1500</v>
      </c>
      <c r="G51" s="109">
        <f>G52</f>
        <v>1500</v>
      </c>
      <c r="H51" s="64">
        <f>H52</f>
        <v>2940.34</v>
      </c>
      <c r="I51" s="110">
        <f>I52</f>
        <v>196.02266666666668</v>
      </c>
      <c r="J51" s="64">
        <f>J52</f>
        <v>1440.3400000000001</v>
      </c>
    </row>
    <row r="52" spans="1:10" ht="12.75">
      <c r="A52" s="59"/>
      <c r="B52" s="63">
        <v>22012500</v>
      </c>
      <c r="C52" s="45" t="s">
        <v>47</v>
      </c>
      <c r="D52" s="45"/>
      <c r="E52" s="46"/>
      <c r="F52" s="106">
        <v>1500</v>
      </c>
      <c r="G52" s="106">
        <v>1500</v>
      </c>
      <c r="H52" s="53">
        <v>2940.34</v>
      </c>
      <c r="I52" s="99">
        <f>H52*100/G52</f>
        <v>196.02266666666668</v>
      </c>
      <c r="J52" s="53">
        <f>H52-G52</f>
        <v>1440.3400000000001</v>
      </c>
    </row>
    <row r="53" spans="1:10" ht="12.75">
      <c r="A53" s="59"/>
      <c r="B53" s="62">
        <v>22090000</v>
      </c>
      <c r="C53" s="25" t="s">
        <v>33</v>
      </c>
      <c r="D53" s="25"/>
      <c r="E53" s="26"/>
      <c r="F53" s="109">
        <f>F54+F56+F57</f>
        <v>0</v>
      </c>
      <c r="G53" s="109">
        <f>G54+G56+G57</f>
        <v>0</v>
      </c>
      <c r="H53" s="64">
        <f>H54+H56+H57</f>
        <v>11.73</v>
      </c>
      <c r="I53" s="101"/>
      <c r="J53" s="64">
        <f>H53-G53</f>
        <v>11.73</v>
      </c>
    </row>
    <row r="54" spans="1:10" ht="12.75">
      <c r="A54" s="59"/>
      <c r="B54" s="65">
        <v>22090100</v>
      </c>
      <c r="C54" s="41" t="s">
        <v>34</v>
      </c>
      <c r="D54" s="41"/>
      <c r="E54" s="42"/>
      <c r="F54" s="82"/>
      <c r="G54" s="82"/>
      <c r="H54" s="75">
        <v>6.8</v>
      </c>
      <c r="I54" s="94"/>
      <c r="J54" s="66">
        <f>H54-G54</f>
        <v>6.8</v>
      </c>
    </row>
    <row r="55" spans="1:10" ht="12.75">
      <c r="A55" s="59"/>
      <c r="B55" s="67"/>
      <c r="C55" s="45" t="s">
        <v>35</v>
      </c>
      <c r="D55" s="45"/>
      <c r="E55" s="46"/>
      <c r="F55" s="106"/>
      <c r="G55" s="106"/>
      <c r="H55" s="106"/>
      <c r="I55" s="98"/>
      <c r="J55" s="53"/>
    </row>
    <row r="56" spans="1:10" ht="12.75">
      <c r="A56" s="59"/>
      <c r="B56" s="56">
        <v>22090200</v>
      </c>
      <c r="C56" s="43" t="s">
        <v>39</v>
      </c>
      <c r="D56" s="43"/>
      <c r="E56" s="44"/>
      <c r="F56" s="83"/>
      <c r="G56" s="83"/>
      <c r="H56" s="77">
        <v>4.93</v>
      </c>
      <c r="I56" s="96"/>
      <c r="J56" s="53">
        <f>H56-G56</f>
        <v>4.93</v>
      </c>
    </row>
    <row r="57" spans="1:10" ht="12.75">
      <c r="A57" s="59"/>
      <c r="B57" s="65">
        <v>22090400</v>
      </c>
      <c r="C57" s="41" t="s">
        <v>36</v>
      </c>
      <c r="D57" s="41"/>
      <c r="E57" s="42"/>
      <c r="F57" s="82"/>
      <c r="G57" s="82"/>
      <c r="H57" s="75"/>
      <c r="I57" s="94"/>
      <c r="J57" s="66">
        <f>H57-G57</f>
        <v>0</v>
      </c>
    </row>
    <row r="58" spans="1:14" ht="12.75">
      <c r="A58" s="59"/>
      <c r="B58" s="67"/>
      <c r="C58" s="45" t="s">
        <v>37</v>
      </c>
      <c r="D58" s="45"/>
      <c r="E58" s="46"/>
      <c r="F58" s="106"/>
      <c r="G58" s="106"/>
      <c r="H58" s="106"/>
      <c r="I58" s="98"/>
      <c r="J58" s="53"/>
      <c r="N58" s="5"/>
    </row>
    <row r="59" spans="1:14" ht="12.75">
      <c r="A59" s="59"/>
      <c r="B59" s="72">
        <v>24000000</v>
      </c>
      <c r="C59" s="25" t="s">
        <v>50</v>
      </c>
      <c r="D59" s="25"/>
      <c r="E59" s="26"/>
      <c r="F59" s="109">
        <f aca="true" t="shared" si="1" ref="F59:H60">F60</f>
        <v>0</v>
      </c>
      <c r="G59" s="109">
        <f t="shared" si="1"/>
        <v>0</v>
      </c>
      <c r="H59" s="109">
        <f t="shared" si="1"/>
        <v>2764.36</v>
      </c>
      <c r="I59" s="109"/>
      <c r="J59" s="73">
        <f>H59-G59</f>
        <v>2764.36</v>
      </c>
      <c r="N59" s="5"/>
    </row>
    <row r="60" spans="1:14" ht="12.75">
      <c r="A60" s="59"/>
      <c r="B60" s="72">
        <v>24060000</v>
      </c>
      <c r="C60" s="25" t="s">
        <v>32</v>
      </c>
      <c r="D60" s="25"/>
      <c r="E60" s="26"/>
      <c r="F60" s="109">
        <f t="shared" si="1"/>
        <v>0</v>
      </c>
      <c r="G60" s="109">
        <f t="shared" si="1"/>
        <v>0</v>
      </c>
      <c r="H60" s="109">
        <f t="shared" si="1"/>
        <v>2764.36</v>
      </c>
      <c r="I60" s="109"/>
      <c r="J60" s="73">
        <f>H60-G60</f>
        <v>2764.36</v>
      </c>
      <c r="N60" s="5"/>
    </row>
    <row r="61" spans="1:14" ht="12.75">
      <c r="A61" s="59"/>
      <c r="B61" s="67">
        <v>24060300</v>
      </c>
      <c r="C61" s="45" t="s">
        <v>51</v>
      </c>
      <c r="D61" s="45"/>
      <c r="E61" s="46"/>
      <c r="F61" s="106"/>
      <c r="G61" s="106"/>
      <c r="H61" s="106">
        <v>2764.36</v>
      </c>
      <c r="I61" s="105"/>
      <c r="J61" s="74">
        <f>H61-G61</f>
        <v>2764.36</v>
      </c>
      <c r="N61" s="5"/>
    </row>
    <row r="62" spans="1:14" ht="12.75">
      <c r="A62" s="59"/>
      <c r="B62" s="72"/>
      <c r="C62" s="25" t="s">
        <v>6</v>
      </c>
      <c r="D62" s="25"/>
      <c r="E62" s="26"/>
      <c r="F62" s="112">
        <f>F43+F10</f>
        <v>4355300</v>
      </c>
      <c r="G62" s="112">
        <f>G43+G10</f>
        <v>4355300</v>
      </c>
      <c r="H62" s="64">
        <f>H43+H10</f>
        <v>4329573.65</v>
      </c>
      <c r="I62" s="110">
        <f>H62*100/G62</f>
        <v>99.40930934723212</v>
      </c>
      <c r="J62" s="64">
        <f>H62-G62</f>
        <v>-25726.349999999627</v>
      </c>
      <c r="N62" s="5"/>
    </row>
    <row r="63" spans="1:10" ht="12.75">
      <c r="A63" s="68"/>
      <c r="B63" s="43"/>
      <c r="C63" s="19"/>
      <c r="D63" s="19"/>
      <c r="E63" s="19"/>
      <c r="F63" s="69"/>
      <c r="G63" s="69"/>
      <c r="H63" s="69"/>
      <c r="I63" s="69"/>
      <c r="J63" s="7"/>
    </row>
    <row r="64" spans="1:10" ht="12.75">
      <c r="A64" s="7"/>
      <c r="B64" s="70" t="s">
        <v>60</v>
      </c>
      <c r="C64" s="70"/>
      <c r="D64" s="6"/>
      <c r="E64" s="6"/>
      <c r="F64" s="9" t="s">
        <v>62</v>
      </c>
      <c r="G64" s="6"/>
      <c r="H64" s="6"/>
      <c r="I64" s="6"/>
      <c r="J64" s="7"/>
    </row>
    <row r="65" spans="2:9" ht="12.75">
      <c r="B65" s="1"/>
      <c r="C65" s="4"/>
      <c r="D65" s="1"/>
      <c r="E65" s="1"/>
      <c r="F65" s="1"/>
      <c r="G65" s="1"/>
      <c r="H65" s="1"/>
      <c r="I65" s="1"/>
    </row>
    <row r="66" spans="2:5" ht="15">
      <c r="B66" s="3"/>
      <c r="E66" s="2"/>
    </row>
    <row r="73" ht="12.75">
      <c r="E73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2019-03-27T09:27:47Z</cp:lastPrinted>
  <dcterms:created xsi:type="dcterms:W3CDTF">2011-07-13T10:55:43Z</dcterms:created>
  <dcterms:modified xsi:type="dcterms:W3CDTF">2019-03-29T10:42:37Z</dcterms:modified>
  <cp:category/>
  <cp:version/>
  <cp:contentType/>
  <cp:contentStatus/>
</cp:coreProperties>
</file>