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111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<sst xmlns="http://schemas.openxmlformats.org/spreadsheetml/2006/main" count="44" uniqueCount="44">
  <si>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код</t>
  </si>
  <si>
    <t>класифікацією доходів бюджету</t>
  </si>
  <si>
    <t xml:space="preserve">Податкові надходження </t>
  </si>
  <si>
    <t>РАЗОМ ДОХОДІВ</t>
  </si>
  <si>
    <t xml:space="preserve">Найменування згідно із бюджетною </t>
  </si>
  <si>
    <t>Інші податки та збори</t>
  </si>
  <si>
    <t xml:space="preserve">Екологічний податок </t>
  </si>
  <si>
    <t xml:space="preserve">Надходження від скидів забруднюючих речовин безпосередньо у водні обєкти  </t>
  </si>
  <si>
    <t xml:space="preserve">джерелами забруднення </t>
  </si>
  <si>
    <t>Надходження від викидів забруднюючих речовин в атмосферне повітря стаціонарними</t>
  </si>
  <si>
    <t>на обєктах, крім розміщення окремих видів відходів як вторинної сировини</t>
  </si>
  <si>
    <t xml:space="preserve">Надходження від розміщення відходів у спеціально відведених для цього місцях чи </t>
  </si>
  <si>
    <t xml:space="preserve">Неподаткові надходження </t>
  </si>
  <si>
    <t xml:space="preserve">                                 </t>
  </si>
  <si>
    <t xml:space="preserve">Планові показники </t>
  </si>
  <si>
    <t>на рік</t>
  </si>
  <si>
    <t>на звітний</t>
  </si>
  <si>
    <t>всього</t>
  </si>
  <si>
    <t>виконано</t>
  </si>
  <si>
    <t>відхилення до плану</t>
  </si>
  <si>
    <t>%</t>
  </si>
  <si>
    <t>(+,-)</t>
  </si>
  <si>
    <t>Власні надходження бюджетних установ</t>
  </si>
  <si>
    <t>Надходження від плати за послуги, що надаються бюджетними установами згідно</t>
  </si>
  <si>
    <t xml:space="preserve"> із законодавством</t>
  </si>
  <si>
    <t>плата за оренду майна бюджетних установ</t>
  </si>
  <si>
    <t>Інші надходження</t>
  </si>
  <si>
    <t>Грошові стягнення за шкоду,заподіяну порушенням законодавства про охорону навко-</t>
  </si>
  <si>
    <t>лишнього природного середовища внаслідок господарської та іншої діяльності</t>
  </si>
  <si>
    <t>що перебувають у державній або комунальній власності,та прав на земельні ділянки,</t>
  </si>
  <si>
    <t>які знаходяться на території Автономної республіки Крим</t>
  </si>
  <si>
    <t>Доходи від операцій з капіталом</t>
  </si>
  <si>
    <t>Кошти від продажу землі</t>
  </si>
  <si>
    <t>лісогосподарського призначення</t>
  </si>
  <si>
    <t xml:space="preserve">Надходження коштів від відшкодування втрат сільськогосподарського і </t>
  </si>
  <si>
    <t>Надходження коштів пайової участі у розвитку інфраструктури населеного пункту</t>
  </si>
  <si>
    <t>Кошти від продажу прав на земельні ділянки несільськогосподарського призначення,</t>
  </si>
  <si>
    <t>Секретар ради                                       Г.Вежичанін</t>
  </si>
  <si>
    <t xml:space="preserve">Спеціаліст-головний бухгалтер                   Т.Чубик                 </t>
  </si>
  <si>
    <t xml:space="preserve">до проекту рішення селищної ради "Про затвердження звіту </t>
  </si>
  <si>
    <t xml:space="preserve">про виконання  Томашгородського селищного бюджету за </t>
  </si>
  <si>
    <t>11 місяців 2019 року" від 05 грудня 2019 року №</t>
  </si>
  <si>
    <t>Звіт про виконання дохідної частини  спеціального  фонду селищного бюджету по Томашгородській селищній раді за  11 місяців 2019 року</t>
  </si>
  <si>
    <t xml:space="preserve">   Додаток 2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</si>
</sst>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46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178" fontId="9" fillId="0" borderId="17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2" fontId="7" fillId="0" borderId="19" xfId="0" applyNumberFormat="1" applyFont="1" applyBorder="1" applyAlignment="1">
      <alignment horizontal="center"/>
    </xf>
    <xf numFmtId="178" fontId="7" fillId="0" borderId="17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2" fontId="9" fillId="0" borderId="19" xfId="0" applyNumberFormat="1" applyFont="1" applyBorder="1" applyAlignment="1">
      <alignment horizontal="center"/>
    </xf>
    <xf numFmtId="178" fontId="9" fillId="0" borderId="11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78" fontId="9" fillId="0" borderId="16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178" fontId="9" fillId="0" borderId="21" xfId="0" applyNumberFormat="1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5.375" style="0" customWidth="1"/>
    <col min="5" max="5" width="53.875" style="0" customWidth="1"/>
    <col min="6" max="6" width="7.75390625" style="0" customWidth="1"/>
    <col min="7" max="7" width="8.25390625" style="0" customWidth="1"/>
    <col min="8" max="8" width="10.625" style="0" customWidth="1"/>
    <col min="9" max="9" width="6.25390625" style="0" customWidth="1"/>
    <col min="10" max="10" width="10.625" style="0" customWidth="1"/>
  </cols>
  <sheetData>
    <row r="1" ht="12.75">
      <c r="H1" s="8" t="s">
        <v>43</v>
      </c>
    </row>
    <row r="2" spans="6:10" ht="12.75">
      <c r="F2" s="92" t="s">
        <v>39</v>
      </c>
      <c r="G2" s="92"/>
      <c r="H2" s="92"/>
      <c r="I2" s="92"/>
      <c r="J2" s="92"/>
    </row>
    <row r="3" spans="6:10" ht="12.75">
      <c r="F3" s="92" t="s">
        <v>40</v>
      </c>
      <c r="G3" s="92"/>
      <c r="H3" s="92"/>
      <c r="I3" s="92"/>
      <c r="J3" s="92"/>
    </row>
    <row r="4" spans="6:10" ht="12.75">
      <c r="F4" s="8" t="s">
        <v>41</v>
      </c>
      <c r="G4" s="92"/>
      <c r="H4" s="92"/>
      <c r="I4" s="92"/>
      <c r="J4" s="92"/>
    </row>
    <row r="5" spans="2:10" ht="12.75">
      <c r="B5" s="9" t="s">
        <v>42</v>
      </c>
      <c r="C5" s="9"/>
      <c r="D5" s="10"/>
      <c r="E5" s="10"/>
      <c r="F5" s="8"/>
      <c r="G5" s="8"/>
      <c r="H5" s="8"/>
      <c r="I5" s="8"/>
      <c r="J5" s="7"/>
    </row>
    <row r="6" spans="2:10" ht="12.75">
      <c r="B6" s="9"/>
      <c r="C6" s="9"/>
      <c r="D6" s="10"/>
      <c r="E6" s="10"/>
      <c r="F6" s="8"/>
      <c r="G6" s="8"/>
      <c r="H6" s="8"/>
      <c r="I6" s="8"/>
      <c r="J6" s="7"/>
    </row>
    <row r="7" spans="2:10" ht="12.75">
      <c r="B7" s="11" t="s">
        <v>0</v>
      </c>
      <c r="C7" s="12" t="s">
        <v>4</v>
      </c>
      <c r="D7" s="12"/>
      <c r="E7" s="13"/>
      <c r="F7" s="14" t="s">
        <v>14</v>
      </c>
      <c r="G7" s="15"/>
      <c r="H7" s="16" t="s">
        <v>17</v>
      </c>
      <c r="I7" s="17" t="s">
        <v>19</v>
      </c>
      <c r="J7" s="18"/>
    </row>
    <row r="8" spans="2:10" ht="12.75">
      <c r="B8" s="19"/>
      <c r="C8" s="20" t="s">
        <v>1</v>
      </c>
      <c r="D8" s="20"/>
      <c r="E8" s="21"/>
      <c r="F8" s="16" t="s">
        <v>15</v>
      </c>
      <c r="G8" s="22" t="s">
        <v>16</v>
      </c>
      <c r="H8" s="22" t="s">
        <v>18</v>
      </c>
      <c r="I8" s="23" t="s">
        <v>20</v>
      </c>
      <c r="J8" s="24" t="s">
        <v>21</v>
      </c>
    </row>
    <row r="9" spans="2:10" ht="12.75">
      <c r="B9" s="25"/>
      <c r="C9" s="26"/>
      <c r="D9" s="26"/>
      <c r="E9" s="27"/>
      <c r="F9" s="28"/>
      <c r="G9" s="28"/>
      <c r="H9" s="27"/>
      <c r="I9" s="26"/>
      <c r="J9" s="29"/>
    </row>
    <row r="10" spans="2:10" ht="12.75">
      <c r="B10" s="30">
        <v>1</v>
      </c>
      <c r="C10" s="31"/>
      <c r="D10" s="32">
        <v>2</v>
      </c>
      <c r="E10" s="33"/>
      <c r="F10" s="30">
        <v>3</v>
      </c>
      <c r="G10" s="30">
        <v>4</v>
      </c>
      <c r="H10" s="34">
        <v>5</v>
      </c>
      <c r="I10" s="31">
        <v>6</v>
      </c>
      <c r="J10" s="35">
        <v>7</v>
      </c>
    </row>
    <row r="11" spans="2:10" ht="12.75">
      <c r="B11" s="36">
        <v>10000000</v>
      </c>
      <c r="C11" s="37" t="s">
        <v>2</v>
      </c>
      <c r="D11" s="38"/>
      <c r="E11" s="39"/>
      <c r="F11" s="36">
        <f aca="true" t="shared" si="0" ref="F11:H12">F12</f>
        <v>6600</v>
      </c>
      <c r="G11" s="36">
        <f t="shared" si="0"/>
        <v>5700</v>
      </c>
      <c r="H11" s="36">
        <f t="shared" si="0"/>
        <v>11624.09</v>
      </c>
      <c r="I11" s="40">
        <f>H11*100/G11</f>
        <v>203.93140350877192</v>
      </c>
      <c r="J11" s="41">
        <f>H11-G11</f>
        <v>5924.09</v>
      </c>
    </row>
    <row r="12" spans="2:10" ht="12.75">
      <c r="B12" s="42">
        <v>19000000</v>
      </c>
      <c r="C12" s="43" t="s">
        <v>5</v>
      </c>
      <c r="D12" s="44"/>
      <c r="E12" s="45"/>
      <c r="F12" s="46">
        <f t="shared" si="0"/>
        <v>6600</v>
      </c>
      <c r="G12" s="46">
        <f t="shared" si="0"/>
        <v>5700</v>
      </c>
      <c r="H12" s="46">
        <f t="shared" si="0"/>
        <v>11624.09</v>
      </c>
      <c r="I12" s="40">
        <f>H12*100/G12</f>
        <v>203.93140350877192</v>
      </c>
      <c r="J12" s="41">
        <f>H12-G12</f>
        <v>5924.09</v>
      </c>
    </row>
    <row r="13" spans="2:10" ht="12.75">
      <c r="B13" s="43">
        <v>19010000</v>
      </c>
      <c r="C13" s="42" t="s">
        <v>6</v>
      </c>
      <c r="D13" s="44"/>
      <c r="E13" s="45"/>
      <c r="F13" s="46">
        <f>F14+F16+F18</f>
        <v>6600</v>
      </c>
      <c r="G13" s="46">
        <f>G14+G16+G18</f>
        <v>5700</v>
      </c>
      <c r="H13" s="46">
        <f>H14+H16+H18</f>
        <v>11624.09</v>
      </c>
      <c r="I13" s="40">
        <f>H13*100/G13</f>
        <v>203.93140350877192</v>
      </c>
      <c r="J13" s="41">
        <f>H13-G13</f>
        <v>5924.09</v>
      </c>
    </row>
    <row r="14" spans="2:10" ht="12.75">
      <c r="B14" s="48">
        <v>19010100</v>
      </c>
      <c r="C14" s="49" t="s">
        <v>9</v>
      </c>
      <c r="D14" s="50"/>
      <c r="E14" s="51"/>
      <c r="F14" s="52">
        <v>2400</v>
      </c>
      <c r="G14" s="52">
        <v>2400</v>
      </c>
      <c r="H14" s="53">
        <v>3534.16</v>
      </c>
      <c r="I14" s="54">
        <f>H14*100/G14</f>
        <v>147.25666666666666</v>
      </c>
      <c r="J14" s="53">
        <f>H14-G14</f>
        <v>1134.1599999999999</v>
      </c>
    </row>
    <row r="15" spans="2:10" ht="12.75">
      <c r="B15" s="55"/>
      <c r="C15" s="25" t="s">
        <v>8</v>
      </c>
      <c r="D15" s="44"/>
      <c r="E15" s="45"/>
      <c r="F15" s="56"/>
      <c r="G15" s="56"/>
      <c r="H15" s="56"/>
      <c r="I15" s="57"/>
      <c r="J15" s="58"/>
    </row>
    <row r="16" spans="2:10" ht="12.75">
      <c r="B16" s="59">
        <v>19010200</v>
      </c>
      <c r="C16" s="60" t="s">
        <v>7</v>
      </c>
      <c r="D16" s="44"/>
      <c r="E16" s="45"/>
      <c r="F16" s="56">
        <v>1000</v>
      </c>
      <c r="G16" s="56">
        <v>1000</v>
      </c>
      <c r="H16" s="61">
        <v>4585.6</v>
      </c>
      <c r="I16" s="62">
        <f>H16*100/G16</f>
        <v>458.56000000000006</v>
      </c>
      <c r="J16" s="61">
        <f>H16-G16</f>
        <v>3585.6000000000004</v>
      </c>
    </row>
    <row r="17" spans="1:10" ht="12.75">
      <c r="A17" s="5"/>
      <c r="B17" s="48">
        <v>19010300</v>
      </c>
      <c r="C17" s="49" t="s">
        <v>11</v>
      </c>
      <c r="D17" s="63"/>
      <c r="E17" s="51"/>
      <c r="F17" s="52"/>
      <c r="G17" s="52"/>
      <c r="H17" s="64"/>
      <c r="I17" s="65"/>
      <c r="J17" s="66"/>
    </row>
    <row r="18" spans="1:12" ht="12.75">
      <c r="A18" s="5"/>
      <c r="B18" s="67"/>
      <c r="C18" s="25" t="s">
        <v>10</v>
      </c>
      <c r="D18" s="44"/>
      <c r="E18" s="45"/>
      <c r="F18" s="56">
        <v>3200</v>
      </c>
      <c r="G18" s="56">
        <v>2300</v>
      </c>
      <c r="H18" s="88">
        <v>3504.33</v>
      </c>
      <c r="I18" s="62">
        <f>H18*100/G18</f>
        <v>152.36217391304348</v>
      </c>
      <c r="J18" s="61">
        <f>H18-G18</f>
        <v>1204.33</v>
      </c>
      <c r="L18" t="s">
        <v>13</v>
      </c>
    </row>
    <row r="19" spans="1:10" ht="12.75">
      <c r="A19" s="5"/>
      <c r="B19" s="68">
        <v>20000000</v>
      </c>
      <c r="C19" s="26" t="s">
        <v>12</v>
      </c>
      <c r="D19" s="26"/>
      <c r="E19" s="27"/>
      <c r="F19" s="46">
        <f>F21+F26+F22+F25</f>
        <v>6230</v>
      </c>
      <c r="G19" s="46">
        <f>G21+G26+G22+G25</f>
        <v>5710</v>
      </c>
      <c r="H19" s="46">
        <f>H21+H26+H22+H25</f>
        <v>13451.349999999999</v>
      </c>
      <c r="I19" s="70">
        <f>H19*100/G19</f>
        <v>235.57530647985985</v>
      </c>
      <c r="J19" s="71">
        <f>H19-G19</f>
        <v>7741.3499999999985</v>
      </c>
    </row>
    <row r="20" spans="1:10" ht="12.75">
      <c r="A20" s="5"/>
      <c r="B20" s="91">
        <v>21110000</v>
      </c>
      <c r="C20" s="12" t="s">
        <v>34</v>
      </c>
      <c r="D20" s="12"/>
      <c r="E20" s="13"/>
      <c r="F20" s="72"/>
      <c r="G20" s="72"/>
      <c r="H20" s="73"/>
      <c r="I20" s="70"/>
      <c r="J20" s="75"/>
    </row>
    <row r="21" spans="1:10" ht="12.75">
      <c r="A21" s="5"/>
      <c r="B21" s="68"/>
      <c r="C21" s="26" t="s">
        <v>33</v>
      </c>
      <c r="D21" s="26"/>
      <c r="E21" s="27"/>
      <c r="F21" s="46"/>
      <c r="G21" s="46"/>
      <c r="H21" s="69"/>
      <c r="I21" s="86"/>
      <c r="J21" s="61">
        <f>H21-G21</f>
        <v>0</v>
      </c>
    </row>
    <row r="22" spans="1:10" ht="12.75">
      <c r="A22" s="5"/>
      <c r="B22" s="68">
        <v>24060000</v>
      </c>
      <c r="C22" s="26" t="s">
        <v>26</v>
      </c>
      <c r="D22" s="26"/>
      <c r="E22" s="27"/>
      <c r="F22" s="46">
        <f>F24</f>
        <v>0</v>
      </c>
      <c r="G22" s="46">
        <f>G24</f>
        <v>0</v>
      </c>
      <c r="H22" s="46">
        <f>H24</f>
        <v>7231.94</v>
      </c>
      <c r="I22" s="70"/>
      <c r="J22" s="71">
        <f>H22-G22</f>
        <v>7231.94</v>
      </c>
    </row>
    <row r="23" spans="1:10" ht="12.75">
      <c r="A23" s="5"/>
      <c r="B23" s="48">
        <v>24062100</v>
      </c>
      <c r="C23" s="50" t="s">
        <v>27</v>
      </c>
      <c r="D23" s="12"/>
      <c r="E23" s="13"/>
      <c r="F23" s="72"/>
      <c r="G23" s="72"/>
      <c r="H23" s="72"/>
      <c r="I23" s="54"/>
      <c r="J23" s="73"/>
    </row>
    <row r="24" spans="1:10" ht="12.75">
      <c r="A24" s="5"/>
      <c r="B24" s="67"/>
      <c r="C24" s="44" t="s">
        <v>28</v>
      </c>
      <c r="D24" s="44"/>
      <c r="E24" s="45"/>
      <c r="F24" s="56"/>
      <c r="G24" s="56"/>
      <c r="H24" s="56">
        <v>7231.94</v>
      </c>
      <c r="I24" s="62"/>
      <c r="J24" s="61">
        <f>H24-G24</f>
        <v>7231.94</v>
      </c>
    </row>
    <row r="25" spans="1:10" ht="12.75">
      <c r="A25" s="5"/>
      <c r="B25" s="68">
        <v>24170000</v>
      </c>
      <c r="C25" s="26" t="s">
        <v>35</v>
      </c>
      <c r="D25" s="26"/>
      <c r="E25" s="27"/>
      <c r="F25" s="46"/>
      <c r="G25" s="46"/>
      <c r="H25" s="46"/>
      <c r="I25" s="86"/>
      <c r="J25" s="69"/>
    </row>
    <row r="26" spans="1:10" ht="12.75">
      <c r="A26" s="5"/>
      <c r="B26" s="42">
        <v>25000000</v>
      </c>
      <c r="C26" s="42" t="s">
        <v>22</v>
      </c>
      <c r="D26" s="26"/>
      <c r="E26" s="27"/>
      <c r="F26" s="46">
        <f>F27</f>
        <v>6230</v>
      </c>
      <c r="G26" s="46">
        <f>G27</f>
        <v>5710</v>
      </c>
      <c r="H26" s="46">
        <f>H27</f>
        <v>6219.41</v>
      </c>
      <c r="I26" s="54">
        <f>H26*100/G26</f>
        <v>108.92136602451839</v>
      </c>
      <c r="J26" s="69">
        <f>H26-G26</f>
        <v>509.40999999999985</v>
      </c>
    </row>
    <row r="27" spans="1:10" ht="12.75">
      <c r="A27" s="5"/>
      <c r="B27" s="11">
        <v>25010000</v>
      </c>
      <c r="C27" s="11" t="s">
        <v>23</v>
      </c>
      <c r="D27" s="12"/>
      <c r="E27" s="13"/>
      <c r="F27" s="74">
        <f>F29</f>
        <v>6230</v>
      </c>
      <c r="G27" s="72">
        <f>G29</f>
        <v>5710</v>
      </c>
      <c r="H27" s="72">
        <f>H29</f>
        <v>6219.41</v>
      </c>
      <c r="I27" s="70">
        <f>H27*100/G27</f>
        <v>108.92136602451839</v>
      </c>
      <c r="J27" s="75">
        <f>H27-G27</f>
        <v>509.40999999999985</v>
      </c>
    </row>
    <row r="28" spans="1:10" ht="12.75">
      <c r="A28" s="5"/>
      <c r="B28" s="76"/>
      <c r="C28" s="28" t="s">
        <v>24</v>
      </c>
      <c r="D28" s="26"/>
      <c r="E28" s="27"/>
      <c r="F28" s="56"/>
      <c r="G28" s="56"/>
      <c r="H28" s="56"/>
      <c r="I28" s="57"/>
      <c r="J28" s="61"/>
    </row>
    <row r="29" spans="1:10" ht="12.75">
      <c r="A29" s="5"/>
      <c r="B29" s="60">
        <v>25010300</v>
      </c>
      <c r="C29" s="48" t="s">
        <v>25</v>
      </c>
      <c r="D29" s="77"/>
      <c r="E29" s="78"/>
      <c r="F29" s="79">
        <v>6230</v>
      </c>
      <c r="G29" s="79">
        <v>5710</v>
      </c>
      <c r="H29" s="80">
        <v>6219.41</v>
      </c>
      <c r="I29" s="54">
        <f>H29*100/G29</f>
        <v>108.92136602451839</v>
      </c>
      <c r="J29" s="80">
        <f>H29-G29</f>
        <v>509.40999999999985</v>
      </c>
    </row>
    <row r="30" spans="1:10" ht="12.75">
      <c r="A30" s="6"/>
      <c r="B30" s="84">
        <v>30000000</v>
      </c>
      <c r="C30" s="14" t="s">
        <v>31</v>
      </c>
      <c r="D30" s="81"/>
      <c r="E30" s="39"/>
      <c r="F30" s="47">
        <f>F31</f>
        <v>0</v>
      </c>
      <c r="G30" s="47">
        <f>G31</f>
        <v>0</v>
      </c>
      <c r="H30" s="41">
        <f>H31</f>
        <v>44879</v>
      </c>
      <c r="I30" s="89">
        <f>I31</f>
        <v>0</v>
      </c>
      <c r="J30" s="41">
        <f>J31</f>
        <v>44879</v>
      </c>
    </row>
    <row r="31" spans="1:10" ht="12.75">
      <c r="A31" s="6"/>
      <c r="B31" s="84">
        <v>33010000</v>
      </c>
      <c r="C31" s="26" t="s">
        <v>32</v>
      </c>
      <c r="D31" s="26"/>
      <c r="E31" s="27"/>
      <c r="F31" s="72">
        <f>F34</f>
        <v>0</v>
      </c>
      <c r="G31" s="72">
        <f>G34</f>
        <v>0</v>
      </c>
      <c r="H31" s="73">
        <f>H34</f>
        <v>44879</v>
      </c>
      <c r="I31" s="90">
        <f>I34</f>
        <v>0</v>
      </c>
      <c r="J31" s="87">
        <f>H31-G31</f>
        <v>44879</v>
      </c>
    </row>
    <row r="32" spans="1:10" ht="12.75">
      <c r="A32" s="6"/>
      <c r="B32" s="48">
        <v>33010100</v>
      </c>
      <c r="C32" s="50" t="s">
        <v>36</v>
      </c>
      <c r="D32" s="50"/>
      <c r="E32" s="51"/>
      <c r="F32" s="52"/>
      <c r="G32" s="52"/>
      <c r="H32" s="52"/>
      <c r="I32" s="70"/>
      <c r="J32" s="73"/>
    </row>
    <row r="33" spans="1:10" ht="12.75">
      <c r="A33" s="6"/>
      <c r="B33" s="85"/>
      <c r="C33" s="77" t="s">
        <v>29</v>
      </c>
      <c r="D33" s="77"/>
      <c r="E33" s="78"/>
      <c r="F33" s="79"/>
      <c r="G33" s="79"/>
      <c r="H33" s="79"/>
      <c r="I33" s="86"/>
      <c r="J33" s="87"/>
    </row>
    <row r="34" spans="1:10" ht="12.75">
      <c r="A34" s="6"/>
      <c r="B34" s="55"/>
      <c r="C34" s="44" t="s">
        <v>30</v>
      </c>
      <c r="D34" s="44"/>
      <c r="E34" s="45"/>
      <c r="F34" s="56"/>
      <c r="G34" s="56"/>
      <c r="H34" s="88">
        <v>44879</v>
      </c>
      <c r="I34" s="62"/>
      <c r="J34" s="88">
        <f>H34-G34</f>
        <v>44879</v>
      </c>
    </row>
    <row r="35" spans="1:10" ht="12.75">
      <c r="A35" s="6"/>
      <c r="B35" s="55"/>
      <c r="C35" s="26" t="s">
        <v>3</v>
      </c>
      <c r="D35" s="44"/>
      <c r="E35" s="45"/>
      <c r="F35" s="46">
        <f>F11+F19+F30</f>
        <v>12830</v>
      </c>
      <c r="G35" s="46">
        <f>G11+G19+G30</f>
        <v>11410</v>
      </c>
      <c r="H35" s="46">
        <f>H11+H19+H30</f>
        <v>69954.44</v>
      </c>
      <c r="I35" s="40">
        <f>H35*100/G35</f>
        <v>613.0976336546888</v>
      </c>
      <c r="J35" s="69">
        <f>H35-G35</f>
        <v>58544.44</v>
      </c>
    </row>
    <row r="36" spans="1:10" ht="12.75">
      <c r="A36" s="6"/>
      <c r="B36" s="83" t="s">
        <v>37</v>
      </c>
      <c r="C36" s="20"/>
      <c r="D36" s="20"/>
      <c r="E36" s="20"/>
      <c r="F36" s="10" t="s">
        <v>38</v>
      </c>
      <c r="G36" s="82"/>
      <c r="H36" s="82"/>
      <c r="I36" s="82"/>
      <c r="J36" s="7"/>
    </row>
    <row r="37" spans="2:10" ht="12.75">
      <c r="B37" s="83"/>
      <c r="C37" s="83"/>
      <c r="D37" s="8"/>
      <c r="E37" s="8"/>
      <c r="F37" s="10"/>
      <c r="G37" s="8"/>
      <c r="H37" s="8"/>
      <c r="I37" s="8"/>
      <c r="J37" s="7"/>
    </row>
    <row r="38" spans="2:9" ht="12.75">
      <c r="B38" s="1"/>
      <c r="C38" s="4"/>
      <c r="D38" s="1"/>
      <c r="E38" s="1"/>
      <c r="F38" s="1"/>
      <c r="G38" s="1"/>
      <c r="H38" s="1"/>
      <c r="I38" s="1"/>
    </row>
    <row r="39" spans="2:5" ht="15">
      <c r="B39" s="3"/>
      <c r="E39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Boss</cp:lastModifiedBy>
  <cp:lastPrinted>2019-12-04T08:26:27Z</cp:lastPrinted>
  <dcterms:created xsi:type="dcterms:W3CDTF">2011-07-13T10:55:43Z</dcterms:created>
  <dcterms:modified xsi:type="dcterms:W3CDTF">2019-12-04T08:31:29Z</dcterms:modified>
  <cp:category/>
  <cp:version/>
  <cp:contentType/>
  <cp:contentStatus/>
</cp:coreProperties>
</file>