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44" i="1" l="1"/>
  <c r="M44" i="1"/>
  <c r="M33" i="1" s="1"/>
  <c r="G33" i="1"/>
  <c r="H33" i="1"/>
  <c r="I33" i="1"/>
  <c r="J33" i="1"/>
  <c r="K33" i="1"/>
  <c r="L33" i="1"/>
  <c r="N33" i="1"/>
  <c r="F33" i="1"/>
  <c r="L56" i="1" l="1"/>
  <c r="I31" i="1" l="1"/>
  <c r="I46" i="1"/>
  <c r="I45" i="1" s="1"/>
  <c r="G45" i="1"/>
  <c r="H45" i="1"/>
  <c r="J45" i="1"/>
  <c r="K45" i="1"/>
  <c r="L45" i="1"/>
  <c r="F45" i="1"/>
  <c r="M46" i="1"/>
  <c r="M45" i="1" s="1"/>
  <c r="N42" i="1"/>
  <c r="M42" i="1"/>
  <c r="N46" i="1" l="1"/>
  <c r="N45" i="1" s="1"/>
  <c r="N29" i="1"/>
  <c r="N31" i="1"/>
  <c r="M29" i="1"/>
  <c r="M31" i="1"/>
  <c r="G28" i="1"/>
  <c r="H28" i="1"/>
  <c r="I28" i="1"/>
  <c r="J28" i="1"/>
  <c r="K28" i="1"/>
  <c r="L28" i="1"/>
  <c r="F28" i="1"/>
  <c r="N24" i="1"/>
  <c r="N23" i="1" s="1"/>
  <c r="M24" i="1"/>
  <c r="M23" i="1" s="1"/>
  <c r="G23" i="1"/>
  <c r="H23" i="1"/>
  <c r="I23" i="1"/>
  <c r="J23" i="1"/>
  <c r="K23" i="1"/>
  <c r="L23" i="1"/>
  <c r="F23" i="1"/>
  <c r="M28" i="1" l="1"/>
  <c r="N28" i="1"/>
  <c r="I16" i="1"/>
  <c r="I52" i="1"/>
  <c r="M21" i="1"/>
  <c r="M55" i="1" l="1"/>
  <c r="M53" i="1" s="1"/>
  <c r="I55" i="1"/>
  <c r="N55" i="1" s="1"/>
  <c r="N53" i="1" s="1"/>
  <c r="L53" i="1"/>
  <c r="K53" i="1"/>
  <c r="J53" i="1"/>
  <c r="J56" i="1" s="1"/>
  <c r="H53" i="1"/>
  <c r="H56" i="1" s="1"/>
  <c r="G53" i="1"/>
  <c r="F53" i="1"/>
  <c r="M52" i="1"/>
  <c r="N52" i="1"/>
  <c r="L49" i="1"/>
  <c r="K49" i="1"/>
  <c r="J49" i="1"/>
  <c r="H49" i="1"/>
  <c r="G49" i="1"/>
  <c r="F49" i="1"/>
  <c r="M27" i="1"/>
  <c r="M25" i="1" s="1"/>
  <c r="I27" i="1"/>
  <c r="L25" i="1"/>
  <c r="K25" i="1"/>
  <c r="J25" i="1"/>
  <c r="H25" i="1"/>
  <c r="F25" i="1"/>
  <c r="I21" i="1"/>
  <c r="N21" i="1" s="1"/>
  <c r="L20" i="1"/>
  <c r="K20" i="1"/>
  <c r="J20" i="1"/>
  <c r="H20" i="1"/>
  <c r="G20" i="1"/>
  <c r="I15" i="1"/>
  <c r="N16" i="1"/>
  <c r="M16" i="1"/>
  <c r="L15" i="1"/>
  <c r="K15" i="1"/>
  <c r="K56" i="1" s="1"/>
  <c r="J15" i="1"/>
  <c r="H15" i="1"/>
  <c r="I56" i="1" l="1"/>
  <c r="I25" i="1"/>
  <c r="N27" i="1"/>
  <c r="M49" i="1"/>
  <c r="I20" i="1"/>
  <c r="N20" i="1" s="1"/>
  <c r="G15" i="1"/>
  <c r="G56" i="1" s="1"/>
  <c r="F20" i="1"/>
  <c r="M20" i="1" s="1"/>
  <c r="G25" i="1"/>
  <c r="I49" i="1"/>
  <c r="N49" i="1" s="1"/>
  <c r="I53" i="1"/>
  <c r="F15" i="1"/>
  <c r="F56" i="1" s="1"/>
  <c r="N15" i="1" l="1"/>
  <c r="N56" i="1" s="1"/>
  <c r="N25" i="1"/>
  <c r="M15" i="1"/>
  <c r="M56" i="1" s="1"/>
</calcChain>
</file>

<file path=xl/sharedStrings.xml><?xml version="1.0" encoding="utf-8"?>
<sst xmlns="http://schemas.openxmlformats.org/spreadsheetml/2006/main" count="137" uniqueCount="79">
  <si>
    <t xml:space="preserve"> Додаток 2 </t>
  </si>
  <si>
    <t>Видатки</t>
  </si>
  <si>
    <t>Найменування показника</t>
  </si>
  <si>
    <t>Код бюд-</t>
  </si>
  <si>
    <t xml:space="preserve">загальний фонд </t>
  </si>
  <si>
    <t>жетної</t>
  </si>
  <si>
    <t>затверджено</t>
  </si>
  <si>
    <t>Виконано</t>
  </si>
  <si>
    <t>в тому числі</t>
  </si>
  <si>
    <t>плата за</t>
  </si>
  <si>
    <t>інші</t>
  </si>
  <si>
    <t>класифі-</t>
  </si>
  <si>
    <t xml:space="preserve"> розписом</t>
  </si>
  <si>
    <t>з початку</t>
  </si>
  <si>
    <t>інші кошти</t>
  </si>
  <si>
    <t>послуги,що</t>
  </si>
  <si>
    <t>джерела</t>
  </si>
  <si>
    <t>кації</t>
  </si>
  <si>
    <t>на рік з</t>
  </si>
  <si>
    <t>року</t>
  </si>
  <si>
    <t>спеціального</t>
  </si>
  <si>
    <t>надаються</t>
  </si>
  <si>
    <t>власних</t>
  </si>
  <si>
    <t>урахуванням</t>
  </si>
  <si>
    <t>фонду</t>
  </si>
  <si>
    <t>бюджетними</t>
  </si>
  <si>
    <t>надходжень</t>
  </si>
  <si>
    <t>змін</t>
  </si>
  <si>
    <t>установами</t>
  </si>
  <si>
    <t>бюдж.устан.</t>
  </si>
  <si>
    <t xml:space="preserve">Державне управління </t>
  </si>
  <si>
    <t>Житлово-комунальне господарство</t>
  </si>
  <si>
    <t xml:space="preserve"> Культура і мистецтво</t>
  </si>
  <si>
    <t>Фізична культура і мистецтво</t>
  </si>
  <si>
    <t xml:space="preserve">Проведення навчально-тренувальних зборів </t>
  </si>
  <si>
    <t>господарство та мисливство</t>
  </si>
  <si>
    <t>затвердже-</t>
  </si>
  <si>
    <t>но розписом</t>
  </si>
  <si>
    <t>спеціально-</t>
  </si>
  <si>
    <t>го фонду</t>
  </si>
  <si>
    <t>Всього витрат</t>
  </si>
  <si>
    <t xml:space="preserve">     Спеціаліст- головний бухгалтер                                                Т.Чубик</t>
  </si>
  <si>
    <t>Інші  заходи в галузі культури і мистецтва</t>
  </si>
  <si>
    <t>і змагань з олімпійських видів спорту</t>
  </si>
  <si>
    <t>Організація благоустрою населених пунктів</t>
  </si>
  <si>
    <t>Здійснення заходів із землеустрою</t>
  </si>
  <si>
    <t>Транспорт,дорожнє господарство,</t>
  </si>
  <si>
    <t>зв'язок, телекомунікації та інформатика</t>
  </si>
  <si>
    <t>Сільське і лісове господарство, рибне</t>
  </si>
  <si>
    <t>О150</t>
  </si>
  <si>
    <t>Організаційне, інформаційне та матеріально-</t>
  </si>
  <si>
    <t>O100</t>
  </si>
  <si>
    <t>Реалізація інших заходів щодо соціально-</t>
  </si>
  <si>
    <t>економічного розвитку територій</t>
  </si>
  <si>
    <t>Будівництво та регіональний розвиток</t>
  </si>
  <si>
    <t>Охорона навколишнього природного середовища</t>
  </si>
  <si>
    <t>Ліквідація іншого забруднення навколишнього</t>
  </si>
  <si>
    <t xml:space="preserve"> природного середовища</t>
  </si>
  <si>
    <t>Утримання та розвиток автомобільних доріг та</t>
  </si>
  <si>
    <t>дорожньої інфраструктури за рахунок місцевого</t>
  </si>
  <si>
    <t>бюджету</t>
  </si>
  <si>
    <t>технічне забезпечення діяльності обласної,районної</t>
  </si>
  <si>
    <t>міської,селищної,сільської рад</t>
  </si>
  <si>
    <t xml:space="preserve"> ради,районної у місті ради (у разі її створення),</t>
  </si>
  <si>
    <t>Соціальний захист та соціальне забезпечення</t>
  </si>
  <si>
    <t>Інші заходи у сфері соціального захисту і соціального</t>
  </si>
  <si>
    <t xml:space="preserve"> забезпечення</t>
  </si>
  <si>
    <t>Забезпечення діяльності водопровідно-каналізаційного</t>
  </si>
  <si>
    <t>господарства</t>
  </si>
  <si>
    <t>Реалізація програм у галузі лісового господарства</t>
  </si>
  <si>
    <t>і мисливства</t>
  </si>
  <si>
    <t>звіту про виконання  селищного бюджету за</t>
  </si>
  <si>
    <t>Cекретар ради                               Г.Вежичанін</t>
  </si>
  <si>
    <t>до  рішення селищної ради "Про затвердження</t>
  </si>
  <si>
    <t>2018 рік" від 27 березня 2019 року № 325</t>
  </si>
  <si>
    <t>Звіт про виконання видаткової частини Томашгородського селищного бюджету  за 2018 рік</t>
  </si>
  <si>
    <t xml:space="preserve">Загальний фонд </t>
  </si>
  <si>
    <t xml:space="preserve">                  Спеціальний фонд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</si>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</sst>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1" fillId="0" borderId="0" xfId="0" applyFont="1" applyBorder="1"/>
    <xf numFmtId="0" fontId="5" fillId="0" borderId="10" xfId="0" applyFont="1" applyBorder="1"/>
    <xf numFmtId="0" fontId="3" fillId="0" borderId="11" xfId="0" applyFont="1" applyBorder="1"/>
    <xf numFmtId="0" fontId="1" fillId="0" borderId="12" xfId="0" applyFont="1" applyBorder="1"/>
    <xf numFmtId="0" fontId="3" fillId="0" borderId="1" xfId="0" applyFont="1" applyBorder="1"/>
    <xf numFmtId="0" fontId="6" fillId="0" borderId="9" xfId="0" applyFont="1" applyBorder="1"/>
    <xf numFmtId="0" fontId="5" fillId="0" borderId="0" xfId="0" applyFont="1" applyBorder="1"/>
    <xf numFmtId="0" fontId="5" fillId="0" borderId="9" xfId="0" applyFont="1" applyBorder="1"/>
    <xf numFmtId="0" fontId="7" fillId="0" borderId="10" xfId="0" applyFont="1" applyBorder="1"/>
    <xf numFmtId="0" fontId="6" fillId="0" borderId="11" xfId="0" applyFont="1" applyBorder="1"/>
    <xf numFmtId="0" fontId="5" fillId="0" borderId="1" xfId="0" applyFont="1" applyBorder="1"/>
    <xf numFmtId="0" fontId="8" fillId="0" borderId="14" xfId="0" applyFont="1" applyBorder="1"/>
    <xf numFmtId="0" fontId="5" fillId="0" borderId="14" xfId="0" applyFont="1" applyBorder="1"/>
    <xf numFmtId="0" fontId="5" fillId="0" borderId="12" xfId="0" applyFont="1" applyBorder="1"/>
    <xf numFmtId="0" fontId="8" fillId="0" borderId="5" xfId="0" applyFont="1" applyBorder="1"/>
    <xf numFmtId="0" fontId="8" fillId="0" borderId="6" xfId="0" applyFont="1" applyBorder="1"/>
    <xf numFmtId="0" fontId="1" fillId="0" borderId="10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0" xfId="0" applyFont="1" applyBorder="1"/>
    <xf numFmtId="0" fontId="3" fillId="0" borderId="6" xfId="0" applyFont="1" applyBorder="1"/>
    <xf numFmtId="0" fontId="8" fillId="0" borderId="11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7" fillId="0" borderId="14" xfId="0" applyFont="1" applyBorder="1"/>
    <xf numFmtId="0" fontId="4" fillId="0" borderId="0" xfId="0" applyFont="1"/>
    <xf numFmtId="0" fontId="0" fillId="0" borderId="0" xfId="0" applyBorder="1"/>
    <xf numFmtId="0" fontId="9" fillId="0" borderId="0" xfId="0" applyFont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4" xfId="0" applyFont="1" applyBorder="1"/>
    <xf numFmtId="0" fontId="10" fillId="0" borderId="13" xfId="0" applyFont="1" applyBorder="1"/>
    <xf numFmtId="0" fontId="10" fillId="0" borderId="0" xfId="0" applyFont="1" applyBorder="1"/>
    <xf numFmtId="0" fontId="10" fillId="0" borderId="10" xfId="0" applyFont="1" applyBorder="1"/>
    <xf numFmtId="0" fontId="10" fillId="0" borderId="14" xfId="0" applyFont="1" applyBorder="1"/>
    <xf numFmtId="0" fontId="10" fillId="0" borderId="12" xfId="0" applyFont="1" applyBorder="1"/>
    <xf numFmtId="0" fontId="10" fillId="0" borderId="1" xfId="0" applyFont="1" applyBorder="1"/>
    <xf numFmtId="0" fontId="8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2" fontId="8" fillId="0" borderId="4" xfId="0" applyNumberFormat="1" applyFont="1" applyBorder="1" applyAlignment="1">
      <alignment horizontal="left"/>
    </xf>
    <xf numFmtId="2" fontId="8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2" fontId="8" fillId="0" borderId="14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8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0" fontId="8" fillId="0" borderId="7" xfId="0" applyFont="1" applyBorder="1"/>
    <xf numFmtId="0" fontId="2" fillId="0" borderId="9" xfId="0" applyFont="1" applyBorder="1"/>
    <xf numFmtId="1" fontId="3" fillId="0" borderId="10" xfId="0" applyNumberFormat="1" applyFont="1" applyBorder="1" applyAlignment="1">
      <alignment horizontal="left"/>
    </xf>
    <xf numFmtId="1" fontId="8" fillId="0" borderId="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 horizontal="left"/>
    </xf>
    <xf numFmtId="0" fontId="3" fillId="0" borderId="2" xfId="0" applyFont="1" applyBorder="1"/>
    <xf numFmtId="0" fontId="7" fillId="0" borderId="1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28" zoomScaleNormal="100" workbookViewId="0">
      <selection activeCell="Q18" sqref="Q18"/>
    </sheetView>
  </sheetViews>
  <sheetFormatPr defaultRowHeight="15" x14ac:dyDescent="0.25"/>
  <cols>
    <col min="4" max="4" width="12" customWidth="1"/>
    <col min="5" max="5" width="7.7109375" customWidth="1"/>
    <col min="6" max="6" width="8.42578125" customWidth="1"/>
    <col min="8" max="8" width="9.140625" customWidth="1"/>
    <col min="9" max="9" width="9" customWidth="1"/>
    <col min="12" max="12" width="8.140625" customWidth="1"/>
    <col min="13" max="13" width="11" customWidth="1"/>
    <col min="14" max="14" width="9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2" t="s">
        <v>73</v>
      </c>
      <c r="L2" s="42"/>
      <c r="M2" s="42"/>
      <c r="N2" s="4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42" t="s">
        <v>71</v>
      </c>
      <c r="L3" s="42"/>
      <c r="M3" s="42"/>
      <c r="N3" s="42"/>
    </row>
    <row r="4" spans="1:14" x14ac:dyDescent="0.25">
      <c r="A4" s="1"/>
      <c r="B4" s="2"/>
      <c r="C4" s="1"/>
      <c r="D4" s="1"/>
      <c r="E4" s="2"/>
      <c r="F4" s="1"/>
      <c r="G4" s="1"/>
      <c r="H4" s="1"/>
      <c r="I4" s="1"/>
      <c r="J4" s="1"/>
      <c r="K4" s="42" t="s">
        <v>74</v>
      </c>
      <c r="L4" s="42"/>
      <c r="M4" s="42"/>
      <c r="N4" s="42"/>
    </row>
    <row r="5" spans="1:14" x14ac:dyDescent="0.25">
      <c r="A5" s="1"/>
      <c r="B5" s="2" t="s">
        <v>75</v>
      </c>
      <c r="C5" s="1"/>
      <c r="D5" s="1"/>
      <c r="E5" s="2"/>
      <c r="F5" s="1"/>
      <c r="G5" s="1"/>
      <c r="H5" s="1"/>
      <c r="I5" s="1"/>
      <c r="J5" s="1"/>
      <c r="K5" s="42"/>
      <c r="L5" s="42"/>
      <c r="M5" s="42"/>
      <c r="N5" s="42"/>
    </row>
    <row r="6" spans="1:14" x14ac:dyDescent="0.25">
      <c r="A6" s="1"/>
      <c r="B6" s="2"/>
      <c r="C6" s="1"/>
      <c r="D6" s="1"/>
      <c r="E6" s="3"/>
      <c r="F6" s="1"/>
      <c r="G6" s="3"/>
      <c r="H6" s="1"/>
      <c r="I6" s="1"/>
      <c r="J6" s="1"/>
      <c r="K6" s="1"/>
      <c r="L6" s="1"/>
      <c r="M6" s="4"/>
      <c r="N6" s="4"/>
    </row>
    <row r="7" spans="1:14" x14ac:dyDescent="0.25">
      <c r="A7" s="5"/>
      <c r="B7" s="6"/>
      <c r="C7" s="6"/>
      <c r="D7" s="6"/>
      <c r="E7" s="7"/>
      <c r="F7" s="8"/>
      <c r="G7" s="9"/>
      <c r="H7" s="10" t="s">
        <v>1</v>
      </c>
      <c r="I7" s="9"/>
      <c r="J7" s="9"/>
      <c r="K7" s="9"/>
      <c r="L7" s="11"/>
      <c r="M7" s="110" t="s">
        <v>78</v>
      </c>
      <c r="N7" s="12"/>
    </row>
    <row r="8" spans="1:14" x14ac:dyDescent="0.25">
      <c r="A8" s="13" t="s">
        <v>2</v>
      </c>
      <c r="B8" s="14"/>
      <c r="C8" s="14"/>
      <c r="D8" s="14"/>
      <c r="E8" s="15" t="s">
        <v>3</v>
      </c>
      <c r="F8" s="16" t="s">
        <v>76</v>
      </c>
      <c r="G8" s="17"/>
      <c r="H8" s="105" t="s">
        <v>77</v>
      </c>
      <c r="I8" s="106"/>
      <c r="J8" s="106"/>
      <c r="K8" s="106"/>
      <c r="L8" s="107"/>
      <c r="M8" s="108"/>
      <c r="N8" s="17"/>
    </row>
    <row r="9" spans="1:14" x14ac:dyDescent="0.25">
      <c r="A9" s="19"/>
      <c r="B9" s="20"/>
      <c r="C9" s="20"/>
      <c r="D9" s="20"/>
      <c r="E9" s="15" t="s">
        <v>5</v>
      </c>
      <c r="F9" s="48" t="s">
        <v>6</v>
      </c>
      <c r="G9" s="49" t="s">
        <v>7</v>
      </c>
      <c r="H9" s="50" t="s">
        <v>6</v>
      </c>
      <c r="I9" s="48" t="s">
        <v>7</v>
      </c>
      <c r="J9" s="50" t="s">
        <v>8</v>
      </c>
      <c r="K9" s="48" t="s">
        <v>9</v>
      </c>
      <c r="L9" s="49" t="s">
        <v>10</v>
      </c>
      <c r="M9" s="49" t="s">
        <v>6</v>
      </c>
      <c r="N9" s="49" t="s">
        <v>7</v>
      </c>
    </row>
    <row r="10" spans="1:14" x14ac:dyDescent="0.25">
      <c r="A10" s="21"/>
      <c r="B10" s="20"/>
      <c r="C10" s="20"/>
      <c r="D10" s="20"/>
      <c r="E10" s="15" t="s">
        <v>11</v>
      </c>
      <c r="F10" s="51" t="s">
        <v>12</v>
      </c>
      <c r="G10" s="49" t="s">
        <v>13</v>
      </c>
      <c r="H10" s="50" t="s">
        <v>12</v>
      </c>
      <c r="I10" s="51" t="s">
        <v>13</v>
      </c>
      <c r="J10" s="50" t="s">
        <v>14</v>
      </c>
      <c r="K10" s="51" t="s">
        <v>15</v>
      </c>
      <c r="L10" s="50" t="s">
        <v>16</v>
      </c>
      <c r="M10" s="51" t="s">
        <v>12</v>
      </c>
      <c r="N10" s="49" t="s">
        <v>13</v>
      </c>
    </row>
    <row r="11" spans="1:14" x14ac:dyDescent="0.25">
      <c r="A11" s="19"/>
      <c r="B11" s="20"/>
      <c r="C11" s="20"/>
      <c r="D11" s="20"/>
      <c r="E11" s="15" t="s">
        <v>17</v>
      </c>
      <c r="F11" s="51" t="s">
        <v>18</v>
      </c>
      <c r="G11" s="49" t="s">
        <v>19</v>
      </c>
      <c r="H11" s="50" t="s">
        <v>18</v>
      </c>
      <c r="I11" s="51" t="s">
        <v>19</v>
      </c>
      <c r="J11" s="50" t="s">
        <v>20</v>
      </c>
      <c r="K11" s="51" t="s">
        <v>21</v>
      </c>
      <c r="L11" s="50" t="s">
        <v>22</v>
      </c>
      <c r="M11" s="51" t="s">
        <v>18</v>
      </c>
      <c r="N11" s="49" t="s">
        <v>19</v>
      </c>
    </row>
    <row r="12" spans="1:14" x14ac:dyDescent="0.25">
      <c r="A12" s="21"/>
      <c r="B12" s="20"/>
      <c r="C12" s="20"/>
      <c r="D12" s="20"/>
      <c r="E12" s="15"/>
      <c r="F12" s="51" t="s">
        <v>23</v>
      </c>
      <c r="G12" s="49"/>
      <c r="H12" s="50" t="s">
        <v>23</v>
      </c>
      <c r="I12" s="51"/>
      <c r="J12" s="50" t="s">
        <v>24</v>
      </c>
      <c r="K12" s="51" t="s">
        <v>25</v>
      </c>
      <c r="L12" s="50" t="s">
        <v>26</v>
      </c>
      <c r="M12" s="51" t="s">
        <v>23</v>
      </c>
      <c r="N12" s="49"/>
    </row>
    <row r="13" spans="1:14" x14ac:dyDescent="0.25">
      <c r="A13" s="23"/>
      <c r="B13" s="24"/>
      <c r="C13" s="24"/>
      <c r="D13" s="24"/>
      <c r="E13" s="25"/>
      <c r="F13" s="52" t="s">
        <v>27</v>
      </c>
      <c r="G13" s="53"/>
      <c r="H13" s="54" t="s">
        <v>27</v>
      </c>
      <c r="I13" s="52"/>
      <c r="J13" s="54"/>
      <c r="K13" s="52" t="s">
        <v>28</v>
      </c>
      <c r="L13" s="54" t="s">
        <v>29</v>
      </c>
      <c r="M13" s="52" t="s">
        <v>27</v>
      </c>
      <c r="N13" s="53"/>
    </row>
    <row r="14" spans="1:14" x14ac:dyDescent="0.25">
      <c r="A14" s="104"/>
      <c r="B14" s="24">
        <v>1</v>
      </c>
      <c r="C14" s="24"/>
      <c r="D14" s="24"/>
      <c r="E14" s="39">
        <v>2</v>
      </c>
      <c r="F14" s="26">
        <v>3</v>
      </c>
      <c r="G14" s="27">
        <v>4</v>
      </c>
      <c r="H14" s="24">
        <v>5</v>
      </c>
      <c r="I14" s="26">
        <v>6</v>
      </c>
      <c r="J14" s="24">
        <v>7</v>
      </c>
      <c r="K14" s="26">
        <v>8</v>
      </c>
      <c r="L14" s="24">
        <v>9</v>
      </c>
      <c r="M14" s="26">
        <v>10</v>
      </c>
      <c r="N14" s="27">
        <v>11</v>
      </c>
    </row>
    <row r="15" spans="1:14" x14ac:dyDescent="0.25">
      <c r="A15" s="73" t="s">
        <v>30</v>
      </c>
      <c r="B15" s="33"/>
      <c r="C15" s="33"/>
      <c r="D15" s="33"/>
      <c r="E15" s="74" t="s">
        <v>51</v>
      </c>
      <c r="F15" s="96">
        <f>F16</f>
        <v>2366155</v>
      </c>
      <c r="G15" s="63">
        <f>G16</f>
        <v>2342158.06</v>
      </c>
      <c r="H15" s="64">
        <f t="shared" ref="H15:L15" si="0">H16</f>
        <v>9877</v>
      </c>
      <c r="I15" s="62">
        <f t="shared" si="0"/>
        <v>5478.82</v>
      </c>
      <c r="J15" s="65">
        <f t="shared" si="0"/>
        <v>0</v>
      </c>
      <c r="K15" s="62">
        <f t="shared" si="0"/>
        <v>5478.82</v>
      </c>
      <c r="L15" s="65">
        <f t="shared" si="0"/>
        <v>0</v>
      </c>
      <c r="M15" s="62">
        <f t="shared" ref="M15:N16" si="1">F15+H15</f>
        <v>2376032</v>
      </c>
      <c r="N15" s="63">
        <f t="shared" si="1"/>
        <v>2347636.88</v>
      </c>
    </row>
    <row r="16" spans="1:14" x14ac:dyDescent="0.25">
      <c r="A16" s="37" t="s">
        <v>50</v>
      </c>
      <c r="B16" s="38"/>
      <c r="C16" s="38"/>
      <c r="D16" s="38"/>
      <c r="E16" s="43" t="s">
        <v>49</v>
      </c>
      <c r="F16" s="97">
        <v>2366155</v>
      </c>
      <c r="G16" s="79">
        <v>2342158.06</v>
      </c>
      <c r="H16" s="86">
        <v>9877</v>
      </c>
      <c r="I16" s="78">
        <f>J16+K16+L16</f>
        <v>5478.82</v>
      </c>
      <c r="J16" s="81"/>
      <c r="K16" s="78">
        <v>5478.82</v>
      </c>
      <c r="L16" s="81"/>
      <c r="M16" s="78">
        <f t="shared" si="1"/>
        <v>2376032</v>
      </c>
      <c r="N16" s="79">
        <f t="shared" si="1"/>
        <v>2347636.88</v>
      </c>
    </row>
    <row r="17" spans="1:17" x14ac:dyDescent="0.25">
      <c r="A17" s="32" t="s">
        <v>61</v>
      </c>
      <c r="B17" s="33"/>
      <c r="C17" s="33"/>
      <c r="D17" s="33"/>
      <c r="E17" s="44"/>
      <c r="F17" s="98"/>
      <c r="G17" s="87"/>
      <c r="H17" s="88"/>
      <c r="I17" s="68"/>
      <c r="J17" s="76"/>
      <c r="K17" s="68"/>
      <c r="L17" s="76"/>
      <c r="M17" s="68"/>
      <c r="N17" s="87"/>
    </row>
    <row r="18" spans="1:17" x14ac:dyDescent="0.25">
      <c r="A18" s="32" t="s">
        <v>63</v>
      </c>
      <c r="B18" s="33"/>
      <c r="C18" s="33"/>
      <c r="D18" s="33"/>
      <c r="E18" s="44"/>
      <c r="F18" s="98"/>
      <c r="G18" s="87"/>
      <c r="H18" s="88"/>
      <c r="I18" s="68"/>
      <c r="J18" s="76"/>
      <c r="K18" s="68"/>
      <c r="L18" s="76"/>
      <c r="M18" s="68"/>
      <c r="N18" s="87"/>
    </row>
    <row r="19" spans="1:17" x14ac:dyDescent="0.25">
      <c r="A19" s="35" t="s">
        <v>62</v>
      </c>
      <c r="B19" s="36"/>
      <c r="C19" s="36"/>
      <c r="D19" s="36"/>
      <c r="E19" s="45"/>
      <c r="F19" s="99"/>
      <c r="G19" s="83"/>
      <c r="H19" s="89"/>
      <c r="I19" s="82"/>
      <c r="J19" s="85"/>
      <c r="K19" s="82"/>
      <c r="L19" s="85"/>
      <c r="M19" s="82"/>
      <c r="N19" s="83"/>
    </row>
    <row r="20" spans="1:17" x14ac:dyDescent="0.25">
      <c r="A20" s="73" t="s">
        <v>64</v>
      </c>
      <c r="B20" s="33"/>
      <c r="C20" s="33"/>
      <c r="D20" s="33"/>
      <c r="E20" s="74">
        <v>3000</v>
      </c>
      <c r="F20" s="96">
        <f>F21</f>
        <v>40000</v>
      </c>
      <c r="G20" s="63">
        <f t="shared" ref="G20:L20" si="2">G21</f>
        <v>40000</v>
      </c>
      <c r="H20" s="65">
        <f t="shared" si="2"/>
        <v>0</v>
      </c>
      <c r="I20" s="66">
        <f t="shared" si="2"/>
        <v>0</v>
      </c>
      <c r="J20" s="65">
        <f t="shared" si="2"/>
        <v>0</v>
      </c>
      <c r="K20" s="66">
        <f t="shared" si="2"/>
        <v>0</v>
      </c>
      <c r="L20" s="65">
        <f t="shared" si="2"/>
        <v>0</v>
      </c>
      <c r="M20" s="62">
        <f t="shared" ref="M20:N21" si="3">F20+H20</f>
        <v>40000</v>
      </c>
      <c r="N20" s="63">
        <f t="shared" si="3"/>
        <v>40000</v>
      </c>
    </row>
    <row r="21" spans="1:17" x14ac:dyDescent="0.25">
      <c r="A21" s="37" t="s">
        <v>65</v>
      </c>
      <c r="B21" s="38"/>
      <c r="C21" s="38"/>
      <c r="D21" s="38"/>
      <c r="E21" s="43">
        <v>3242</v>
      </c>
      <c r="F21" s="97">
        <v>40000</v>
      </c>
      <c r="G21" s="79">
        <v>40000</v>
      </c>
      <c r="H21" s="61"/>
      <c r="I21" s="80">
        <f>J21+K21+L21</f>
        <v>0</v>
      </c>
      <c r="J21" s="81"/>
      <c r="K21" s="61"/>
      <c r="L21" s="80"/>
      <c r="M21" s="78">
        <f t="shared" si="3"/>
        <v>40000</v>
      </c>
      <c r="N21" s="79">
        <f t="shared" si="3"/>
        <v>40000</v>
      </c>
    </row>
    <row r="22" spans="1:17" x14ac:dyDescent="0.25">
      <c r="A22" s="35" t="s">
        <v>66</v>
      </c>
      <c r="B22" s="36"/>
      <c r="C22" s="36"/>
      <c r="D22" s="36"/>
      <c r="E22" s="45"/>
      <c r="F22" s="99"/>
      <c r="G22" s="83"/>
      <c r="H22" s="60"/>
      <c r="I22" s="84"/>
      <c r="J22" s="85"/>
      <c r="K22" s="60"/>
      <c r="L22" s="84"/>
      <c r="M22" s="82"/>
      <c r="N22" s="83"/>
    </row>
    <row r="23" spans="1:17" x14ac:dyDescent="0.25">
      <c r="A23" s="72" t="s">
        <v>32</v>
      </c>
      <c r="B23" s="29"/>
      <c r="C23" s="29"/>
      <c r="D23" s="29"/>
      <c r="E23" s="46">
        <v>4000</v>
      </c>
      <c r="F23" s="100">
        <f>F24</f>
        <v>27660</v>
      </c>
      <c r="G23" s="67">
        <f t="shared" ref="G23:N23" si="4">G24</f>
        <v>18895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27660</v>
      </c>
      <c r="N23" s="67">
        <f t="shared" si="4"/>
        <v>18895</v>
      </c>
    </row>
    <row r="24" spans="1:17" x14ac:dyDescent="0.25">
      <c r="A24" s="32" t="s">
        <v>42</v>
      </c>
      <c r="B24" s="33"/>
      <c r="C24" s="33"/>
      <c r="D24" s="33"/>
      <c r="E24" s="44">
        <v>4082</v>
      </c>
      <c r="F24" s="98">
        <v>27660</v>
      </c>
      <c r="G24" s="90">
        <v>18895</v>
      </c>
      <c r="H24" s="55"/>
      <c r="I24" s="91"/>
      <c r="J24" s="92"/>
      <c r="K24" s="55"/>
      <c r="L24" s="91"/>
      <c r="M24" s="68">
        <f>F24+H24</f>
        <v>27660</v>
      </c>
      <c r="N24" s="87">
        <f>G24+I24</f>
        <v>18895</v>
      </c>
    </row>
    <row r="25" spans="1:17" x14ac:dyDescent="0.25">
      <c r="A25" s="72" t="s">
        <v>33</v>
      </c>
      <c r="B25" s="29"/>
      <c r="C25" s="29"/>
      <c r="D25" s="29"/>
      <c r="E25" s="46">
        <v>5000</v>
      </c>
      <c r="F25" s="100">
        <f>F27</f>
        <v>20500</v>
      </c>
      <c r="G25" s="69">
        <f t="shared" ref="G25:M25" si="5">G27</f>
        <v>4070</v>
      </c>
      <c r="H25" s="70">
        <f t="shared" si="5"/>
        <v>0</v>
      </c>
      <c r="I25" s="71">
        <f t="shared" si="5"/>
        <v>0</v>
      </c>
      <c r="J25" s="70">
        <f t="shared" si="5"/>
        <v>0</v>
      </c>
      <c r="K25" s="71">
        <f t="shared" si="5"/>
        <v>0</v>
      </c>
      <c r="L25" s="70">
        <f t="shared" si="5"/>
        <v>0</v>
      </c>
      <c r="M25" s="67">
        <f t="shared" si="5"/>
        <v>20500</v>
      </c>
      <c r="N25" s="69">
        <f>G25+I25</f>
        <v>4070</v>
      </c>
    </row>
    <row r="26" spans="1:17" x14ac:dyDescent="0.25">
      <c r="A26" s="32" t="s">
        <v>34</v>
      </c>
      <c r="B26" s="33"/>
      <c r="C26" s="33"/>
      <c r="D26" s="33"/>
      <c r="E26" s="44"/>
      <c r="F26" s="98"/>
      <c r="G26" s="75"/>
      <c r="H26" s="76"/>
      <c r="I26" s="57"/>
      <c r="J26" s="76"/>
      <c r="K26" s="57"/>
      <c r="L26" s="76"/>
      <c r="M26" s="68"/>
      <c r="N26" s="75"/>
    </row>
    <row r="27" spans="1:17" x14ac:dyDescent="0.25">
      <c r="A27" s="35" t="s">
        <v>43</v>
      </c>
      <c r="B27" s="36"/>
      <c r="C27" s="36"/>
      <c r="D27" s="36"/>
      <c r="E27" s="45">
        <v>5011</v>
      </c>
      <c r="F27" s="99">
        <v>20500</v>
      </c>
      <c r="G27" s="83">
        <v>4070</v>
      </c>
      <c r="H27" s="85"/>
      <c r="I27" s="60">
        <f>J27+K27+L27</f>
        <v>0</v>
      </c>
      <c r="J27" s="85"/>
      <c r="K27" s="60"/>
      <c r="L27" s="85"/>
      <c r="M27" s="82">
        <f t="shared" ref="M27" si="6">F27+H27</f>
        <v>20500</v>
      </c>
      <c r="N27" s="82">
        <f>G27+I27</f>
        <v>4070</v>
      </c>
    </row>
    <row r="28" spans="1:17" x14ac:dyDescent="0.25">
      <c r="A28" s="72" t="s">
        <v>31</v>
      </c>
      <c r="B28" s="29"/>
      <c r="C28" s="29"/>
      <c r="D28" s="29"/>
      <c r="E28" s="46">
        <v>6000</v>
      </c>
      <c r="F28" s="101">
        <f>F29+F31</f>
        <v>1316804</v>
      </c>
      <c r="G28" s="58">
        <f t="shared" ref="G28:N28" si="7">G29+G31</f>
        <v>1212651.3700000001</v>
      </c>
      <c r="H28" s="58">
        <f t="shared" si="7"/>
        <v>0</v>
      </c>
      <c r="I28" s="58">
        <f t="shared" si="7"/>
        <v>0</v>
      </c>
      <c r="J28" s="58">
        <f t="shared" si="7"/>
        <v>0</v>
      </c>
      <c r="K28" s="58">
        <f t="shared" si="7"/>
        <v>0</v>
      </c>
      <c r="L28" s="58">
        <f t="shared" si="7"/>
        <v>0</v>
      </c>
      <c r="M28" s="58">
        <f t="shared" si="7"/>
        <v>1316804</v>
      </c>
      <c r="N28" s="58">
        <f t="shared" si="7"/>
        <v>1212651.3700000001</v>
      </c>
    </row>
    <row r="29" spans="1:17" x14ac:dyDescent="0.25">
      <c r="A29" s="32" t="s">
        <v>67</v>
      </c>
      <c r="B29" s="33"/>
      <c r="C29" s="33"/>
      <c r="D29" s="33"/>
      <c r="E29" s="44">
        <v>6013</v>
      </c>
      <c r="F29" s="98">
        <v>943925</v>
      </c>
      <c r="G29" s="68">
        <v>942965.9</v>
      </c>
      <c r="H29" s="76"/>
      <c r="I29" s="57"/>
      <c r="J29" s="76"/>
      <c r="K29" s="57"/>
      <c r="L29" s="76"/>
      <c r="M29" s="78">
        <f t="shared" ref="M29:N29" si="8">F29+H29</f>
        <v>943925</v>
      </c>
      <c r="N29" s="79">
        <f t="shared" si="8"/>
        <v>942965.9</v>
      </c>
      <c r="O29" s="41"/>
    </row>
    <row r="30" spans="1:17" x14ac:dyDescent="0.25">
      <c r="A30" s="32" t="s">
        <v>68</v>
      </c>
      <c r="B30" s="33"/>
      <c r="C30" s="33"/>
      <c r="D30" s="33"/>
      <c r="E30" s="44"/>
      <c r="F30" s="98"/>
      <c r="G30" s="83"/>
      <c r="H30" s="85"/>
      <c r="I30" s="60"/>
      <c r="J30" s="85"/>
      <c r="K30" s="60"/>
      <c r="L30" s="85"/>
      <c r="M30" s="82"/>
      <c r="N30" s="82"/>
    </row>
    <row r="31" spans="1:17" x14ac:dyDescent="0.25">
      <c r="A31" s="28" t="s">
        <v>44</v>
      </c>
      <c r="B31" s="29"/>
      <c r="C31" s="29"/>
      <c r="D31" s="29"/>
      <c r="E31" s="47">
        <v>6030</v>
      </c>
      <c r="F31" s="102">
        <v>372879</v>
      </c>
      <c r="G31" s="83">
        <v>269685.46999999997</v>
      </c>
      <c r="H31" s="85"/>
      <c r="I31" s="82">
        <f>J31+K31+L31</f>
        <v>0</v>
      </c>
      <c r="J31" s="85"/>
      <c r="K31" s="60"/>
      <c r="L31" s="85"/>
      <c r="M31" s="93">
        <f t="shared" ref="M31:N31" si="9">F31+H31</f>
        <v>372879</v>
      </c>
      <c r="N31" s="90">
        <f t="shared" si="9"/>
        <v>269685.46999999997</v>
      </c>
    </row>
    <row r="32" spans="1:17" x14ac:dyDescent="0.25">
      <c r="A32" s="72" t="s">
        <v>48</v>
      </c>
      <c r="B32" s="34"/>
      <c r="C32" s="34"/>
      <c r="D32" s="34"/>
      <c r="E32" s="46"/>
      <c r="F32" s="31"/>
      <c r="G32" s="94"/>
      <c r="H32" s="29"/>
      <c r="I32" s="31"/>
      <c r="J32" s="29"/>
      <c r="K32" s="31"/>
      <c r="L32" s="29"/>
      <c r="M32" s="31"/>
      <c r="N32" s="94"/>
      <c r="O32" s="41"/>
      <c r="Q32" s="41"/>
    </row>
    <row r="33" spans="1:17" x14ac:dyDescent="0.25">
      <c r="A33" s="16" t="s">
        <v>35</v>
      </c>
      <c r="B33" s="18"/>
      <c r="C33" s="18"/>
      <c r="D33" s="18"/>
      <c r="E33" s="56">
        <v>7100</v>
      </c>
      <c r="F33" s="56">
        <f>F42+F44</f>
        <v>43168</v>
      </c>
      <c r="G33" s="56">
        <f t="shared" ref="G33:N33" si="10">G42+G44</f>
        <v>42956.29</v>
      </c>
      <c r="H33" s="56">
        <f t="shared" si="10"/>
        <v>0</v>
      </c>
      <c r="I33" s="56">
        <f t="shared" si="10"/>
        <v>0</v>
      </c>
      <c r="J33" s="56">
        <f t="shared" si="10"/>
        <v>0</v>
      </c>
      <c r="K33" s="56">
        <f t="shared" si="10"/>
        <v>0</v>
      </c>
      <c r="L33" s="56">
        <f t="shared" si="10"/>
        <v>0</v>
      </c>
      <c r="M33" s="58">
        <f t="shared" si="10"/>
        <v>43168</v>
      </c>
      <c r="N33" s="56">
        <f t="shared" si="10"/>
        <v>42956.29</v>
      </c>
    </row>
    <row r="34" spans="1:17" x14ac:dyDescent="0.25">
      <c r="A34" s="95"/>
      <c r="B34" s="14"/>
      <c r="C34" s="14"/>
      <c r="D34" s="14"/>
      <c r="E34" s="30"/>
      <c r="F34" s="8"/>
      <c r="G34" s="9"/>
      <c r="H34" s="10" t="s">
        <v>1</v>
      </c>
      <c r="I34" s="9"/>
      <c r="J34" s="9"/>
      <c r="K34" s="9"/>
      <c r="L34" s="11"/>
      <c r="M34" s="109" t="s">
        <v>78</v>
      </c>
      <c r="N34" s="12"/>
    </row>
    <row r="35" spans="1:17" x14ac:dyDescent="0.25">
      <c r="A35" s="13" t="s">
        <v>2</v>
      </c>
      <c r="B35" s="14"/>
      <c r="C35" s="14"/>
      <c r="D35" s="14"/>
      <c r="E35" s="15" t="s">
        <v>3</v>
      </c>
      <c r="F35" s="16" t="s">
        <v>4</v>
      </c>
      <c r="G35" s="17"/>
      <c r="H35" s="18" t="s">
        <v>77</v>
      </c>
      <c r="I35" s="4"/>
      <c r="J35" s="4"/>
      <c r="K35" s="4"/>
      <c r="L35" s="11"/>
      <c r="M35" s="108"/>
      <c r="N35" s="17"/>
    </row>
    <row r="36" spans="1:17" x14ac:dyDescent="0.25">
      <c r="A36" s="19"/>
      <c r="B36" s="20"/>
      <c r="C36" s="20"/>
      <c r="D36" s="20"/>
      <c r="E36" s="15" t="s">
        <v>5</v>
      </c>
      <c r="F36" s="48" t="s">
        <v>36</v>
      </c>
      <c r="G36" s="49" t="s">
        <v>7</v>
      </c>
      <c r="H36" s="50" t="s">
        <v>36</v>
      </c>
      <c r="I36" s="48" t="s">
        <v>7</v>
      </c>
      <c r="J36" s="50" t="s">
        <v>8</v>
      </c>
      <c r="K36" s="48" t="s">
        <v>9</v>
      </c>
      <c r="L36" s="49" t="s">
        <v>10</v>
      </c>
      <c r="M36" s="51" t="s">
        <v>36</v>
      </c>
      <c r="N36" s="49" t="s">
        <v>7</v>
      </c>
    </row>
    <row r="37" spans="1:17" x14ac:dyDescent="0.25">
      <c r="A37" s="21"/>
      <c r="B37" s="20"/>
      <c r="C37" s="20"/>
      <c r="D37" s="20"/>
      <c r="E37" s="15" t="s">
        <v>11</v>
      </c>
      <c r="F37" s="51" t="s">
        <v>37</v>
      </c>
      <c r="G37" s="49" t="s">
        <v>13</v>
      </c>
      <c r="H37" s="50" t="s">
        <v>37</v>
      </c>
      <c r="I37" s="51" t="s">
        <v>13</v>
      </c>
      <c r="J37" s="50" t="s">
        <v>14</v>
      </c>
      <c r="K37" s="51" t="s">
        <v>15</v>
      </c>
      <c r="L37" s="50" t="s">
        <v>16</v>
      </c>
      <c r="M37" s="51" t="s">
        <v>37</v>
      </c>
      <c r="N37" s="49" t="s">
        <v>13</v>
      </c>
    </row>
    <row r="38" spans="1:17" x14ac:dyDescent="0.25">
      <c r="A38" s="19"/>
      <c r="B38" s="20"/>
      <c r="C38" s="20"/>
      <c r="D38" s="20"/>
      <c r="E38" s="22" t="s">
        <v>17</v>
      </c>
      <c r="F38" s="51" t="s">
        <v>18</v>
      </c>
      <c r="G38" s="49" t="s">
        <v>19</v>
      </c>
      <c r="H38" s="50" t="s">
        <v>18</v>
      </c>
      <c r="I38" s="51" t="s">
        <v>19</v>
      </c>
      <c r="J38" s="50" t="s">
        <v>38</v>
      </c>
      <c r="K38" s="51" t="s">
        <v>21</v>
      </c>
      <c r="L38" s="50" t="s">
        <v>22</v>
      </c>
      <c r="M38" s="51" t="s">
        <v>18</v>
      </c>
      <c r="N38" s="49" t="s">
        <v>19</v>
      </c>
    </row>
    <row r="39" spans="1:17" x14ac:dyDescent="0.25">
      <c r="A39" s="21"/>
      <c r="B39" s="20"/>
      <c r="C39" s="20"/>
      <c r="D39" s="20"/>
      <c r="E39" s="15"/>
      <c r="F39" s="51" t="s">
        <v>23</v>
      </c>
      <c r="G39" s="49"/>
      <c r="H39" s="50" t="s">
        <v>23</v>
      </c>
      <c r="I39" s="51"/>
      <c r="J39" s="50" t="s">
        <v>39</v>
      </c>
      <c r="K39" s="51" t="s">
        <v>25</v>
      </c>
      <c r="L39" s="50" t="s">
        <v>26</v>
      </c>
      <c r="M39" s="51" t="s">
        <v>23</v>
      </c>
      <c r="N39" s="49"/>
    </row>
    <row r="40" spans="1:17" x14ac:dyDescent="0.25">
      <c r="A40" s="23"/>
      <c r="B40" s="24"/>
      <c r="C40" s="24"/>
      <c r="D40" s="24"/>
      <c r="E40" s="25"/>
      <c r="F40" s="52" t="s">
        <v>27</v>
      </c>
      <c r="G40" s="53"/>
      <c r="H40" s="54" t="s">
        <v>27</v>
      </c>
      <c r="I40" s="52"/>
      <c r="J40" s="54"/>
      <c r="K40" s="52" t="s">
        <v>28</v>
      </c>
      <c r="L40" s="54" t="s">
        <v>29</v>
      </c>
      <c r="M40" s="52" t="s">
        <v>27</v>
      </c>
      <c r="N40" s="53"/>
    </row>
    <row r="41" spans="1:17" x14ac:dyDescent="0.25">
      <c r="A41" s="104"/>
      <c r="B41" s="24">
        <v>1</v>
      </c>
      <c r="C41" s="24"/>
      <c r="D41" s="24"/>
      <c r="E41" s="77">
        <v>2</v>
      </c>
      <c r="F41" s="26">
        <v>3</v>
      </c>
      <c r="G41" s="27">
        <v>4</v>
      </c>
      <c r="H41" s="24">
        <v>5</v>
      </c>
      <c r="I41" s="26">
        <v>6</v>
      </c>
      <c r="J41" s="24">
        <v>7</v>
      </c>
      <c r="K41" s="26">
        <v>8</v>
      </c>
      <c r="L41" s="24">
        <v>9</v>
      </c>
      <c r="M41" s="26">
        <v>10</v>
      </c>
      <c r="N41" s="27">
        <v>11</v>
      </c>
    </row>
    <row r="42" spans="1:17" x14ac:dyDescent="0.25">
      <c r="A42" s="28" t="s">
        <v>45</v>
      </c>
      <c r="B42" s="29"/>
      <c r="C42" s="29"/>
      <c r="D42" s="29"/>
      <c r="E42" s="55">
        <v>7130</v>
      </c>
      <c r="F42" s="55">
        <v>38168</v>
      </c>
      <c r="G42" s="91">
        <v>37961.79</v>
      </c>
      <c r="H42" s="92"/>
      <c r="I42" s="55"/>
      <c r="J42" s="92"/>
      <c r="K42" s="55"/>
      <c r="L42" s="92"/>
      <c r="M42" s="93">
        <f>F42+H42</f>
        <v>38168</v>
      </c>
      <c r="N42" s="90">
        <f>G42+I42</f>
        <v>37961.79</v>
      </c>
    </row>
    <row r="43" spans="1:17" x14ac:dyDescent="0.25">
      <c r="A43" s="37" t="s">
        <v>69</v>
      </c>
      <c r="B43" s="38"/>
      <c r="C43" s="38"/>
      <c r="D43" s="38"/>
      <c r="E43" s="61"/>
      <c r="F43" s="61"/>
      <c r="G43" s="80"/>
      <c r="H43" s="81"/>
      <c r="I43" s="61"/>
      <c r="J43" s="81"/>
      <c r="K43" s="61"/>
      <c r="L43" s="81"/>
      <c r="M43" s="78"/>
      <c r="N43" s="79"/>
    </row>
    <row r="44" spans="1:17" x14ac:dyDescent="0.25">
      <c r="A44" s="35" t="s">
        <v>70</v>
      </c>
      <c r="B44" s="36"/>
      <c r="C44" s="36"/>
      <c r="D44" s="36"/>
      <c r="E44" s="60">
        <v>7150</v>
      </c>
      <c r="F44" s="60">
        <v>5000</v>
      </c>
      <c r="G44" s="83">
        <v>4994.5</v>
      </c>
      <c r="H44" s="85"/>
      <c r="I44" s="60"/>
      <c r="J44" s="85"/>
      <c r="K44" s="60"/>
      <c r="L44" s="85"/>
      <c r="M44" s="82">
        <f>F44+H44</f>
        <v>5000</v>
      </c>
      <c r="N44" s="83">
        <f>G44+I44</f>
        <v>4994.5</v>
      </c>
    </row>
    <row r="45" spans="1:17" x14ac:dyDescent="0.25">
      <c r="A45" s="16" t="s">
        <v>54</v>
      </c>
      <c r="B45" s="36"/>
      <c r="C45" s="36"/>
      <c r="D45" s="36"/>
      <c r="E45" s="56">
        <v>7300</v>
      </c>
      <c r="F45" s="56">
        <f>F46</f>
        <v>0</v>
      </c>
      <c r="G45" s="56">
        <f t="shared" ref="G45:N45" si="11">G46</f>
        <v>0</v>
      </c>
      <c r="H45" s="56">
        <f t="shared" si="11"/>
        <v>74015</v>
      </c>
      <c r="I45" s="56">
        <f t="shared" si="11"/>
        <v>69409.23</v>
      </c>
      <c r="J45" s="56">
        <f t="shared" si="11"/>
        <v>69409.23</v>
      </c>
      <c r="K45" s="56">
        <f t="shared" si="11"/>
        <v>0</v>
      </c>
      <c r="L45" s="56">
        <f t="shared" si="11"/>
        <v>0</v>
      </c>
      <c r="M45" s="56">
        <f t="shared" si="11"/>
        <v>74015</v>
      </c>
      <c r="N45" s="56">
        <f t="shared" si="11"/>
        <v>69409.23</v>
      </c>
    </row>
    <row r="46" spans="1:17" x14ac:dyDescent="0.25">
      <c r="A46" s="37" t="s">
        <v>52</v>
      </c>
      <c r="B46" s="33"/>
      <c r="C46" s="33"/>
      <c r="D46" s="33"/>
      <c r="E46" s="57">
        <v>7370</v>
      </c>
      <c r="F46" s="57"/>
      <c r="G46" s="75"/>
      <c r="H46" s="76">
        <v>74015</v>
      </c>
      <c r="I46" s="78">
        <f>J46+K46+L46</f>
        <v>69409.23</v>
      </c>
      <c r="J46" s="80">
        <v>69409.23</v>
      </c>
      <c r="K46" s="57"/>
      <c r="L46" s="76"/>
      <c r="M46" s="78">
        <f>F46+H46</f>
        <v>74015</v>
      </c>
      <c r="N46" s="79">
        <f t="shared" ref="N46" si="12">G46+I46</f>
        <v>69409.23</v>
      </c>
    </row>
    <row r="47" spans="1:17" x14ac:dyDescent="0.25">
      <c r="A47" s="32" t="s">
        <v>53</v>
      </c>
      <c r="B47" s="33"/>
      <c r="C47" s="33"/>
      <c r="D47" s="33"/>
      <c r="E47" s="57"/>
      <c r="F47" s="57"/>
      <c r="G47" s="75"/>
      <c r="H47" s="76"/>
      <c r="I47" s="57"/>
      <c r="J47" s="76"/>
      <c r="K47" s="57"/>
      <c r="L47" s="76"/>
      <c r="M47" s="68"/>
      <c r="N47" s="87"/>
    </row>
    <row r="48" spans="1:17" x14ac:dyDescent="0.25">
      <c r="A48" s="103" t="s">
        <v>46</v>
      </c>
      <c r="B48" s="38"/>
      <c r="C48" s="38"/>
      <c r="D48" s="38"/>
      <c r="E48" s="61"/>
      <c r="F48" s="78"/>
      <c r="G48" s="80"/>
      <c r="H48" s="81"/>
      <c r="I48" s="61"/>
      <c r="J48" s="81"/>
      <c r="K48" s="61"/>
      <c r="L48" s="81"/>
      <c r="M48" s="61"/>
      <c r="N48" s="80"/>
      <c r="Q48" s="41"/>
    </row>
    <row r="49" spans="1:14" x14ac:dyDescent="0.25">
      <c r="A49" s="16" t="s">
        <v>47</v>
      </c>
      <c r="B49" s="36"/>
      <c r="C49" s="36"/>
      <c r="D49" s="36"/>
      <c r="E49" s="56">
        <v>7400</v>
      </c>
      <c r="F49" s="101">
        <f>F52</f>
        <v>20913</v>
      </c>
      <c r="G49" s="58">
        <f t="shared" ref="G49:L49" si="13">G52</f>
        <v>12305.2</v>
      </c>
      <c r="H49" s="58">
        <f t="shared" si="13"/>
        <v>948800</v>
      </c>
      <c r="I49" s="58">
        <f t="shared" si="13"/>
        <v>938408.8</v>
      </c>
      <c r="J49" s="58">
        <f t="shared" si="13"/>
        <v>938408.8</v>
      </c>
      <c r="K49" s="58">
        <f t="shared" si="13"/>
        <v>0</v>
      </c>
      <c r="L49" s="58">
        <f t="shared" si="13"/>
        <v>0</v>
      </c>
      <c r="M49" s="58">
        <f>F49+H49</f>
        <v>969713</v>
      </c>
      <c r="N49" s="59">
        <f>G49+I49</f>
        <v>950714</v>
      </c>
    </row>
    <row r="50" spans="1:14" x14ac:dyDescent="0.25">
      <c r="A50" s="32" t="s">
        <v>58</v>
      </c>
      <c r="B50" s="33"/>
      <c r="C50" s="33"/>
      <c r="D50" s="33"/>
      <c r="E50" s="57"/>
      <c r="F50" s="98"/>
      <c r="G50" s="87"/>
      <c r="H50" s="76"/>
      <c r="I50" s="57"/>
      <c r="J50" s="76"/>
      <c r="K50" s="57"/>
      <c r="L50" s="76"/>
      <c r="M50" s="57"/>
      <c r="N50" s="75"/>
    </row>
    <row r="51" spans="1:14" x14ac:dyDescent="0.25">
      <c r="A51" s="32" t="s">
        <v>59</v>
      </c>
      <c r="B51" s="33"/>
      <c r="C51" s="33"/>
      <c r="D51" s="33"/>
      <c r="E51" s="57"/>
      <c r="F51" s="98"/>
      <c r="G51" s="87"/>
      <c r="H51" s="76"/>
      <c r="I51" s="57"/>
      <c r="J51" s="76"/>
      <c r="K51" s="57"/>
      <c r="L51" s="76"/>
      <c r="M51" s="57"/>
      <c r="N51" s="75"/>
    </row>
    <row r="52" spans="1:14" x14ac:dyDescent="0.25">
      <c r="A52" s="35" t="s">
        <v>60</v>
      </c>
      <c r="B52" s="36"/>
      <c r="C52" s="36"/>
      <c r="D52" s="36"/>
      <c r="E52" s="60">
        <v>7461</v>
      </c>
      <c r="F52" s="99">
        <v>20913</v>
      </c>
      <c r="G52" s="83">
        <v>12305.2</v>
      </c>
      <c r="H52" s="85">
        <v>948800</v>
      </c>
      <c r="I52" s="82">
        <f>J52+K52+L52</f>
        <v>938408.8</v>
      </c>
      <c r="J52" s="89">
        <v>938408.8</v>
      </c>
      <c r="K52" s="60"/>
      <c r="L52" s="85"/>
      <c r="M52" s="82">
        <f>F52+H52</f>
        <v>969713</v>
      </c>
      <c r="N52" s="83">
        <f>G52+I52</f>
        <v>950714</v>
      </c>
    </row>
    <row r="53" spans="1:14" x14ac:dyDescent="0.25">
      <c r="A53" s="16" t="s">
        <v>55</v>
      </c>
      <c r="B53" s="18"/>
      <c r="C53" s="18"/>
      <c r="D53" s="18"/>
      <c r="E53" s="56">
        <v>8300</v>
      </c>
      <c r="F53" s="101">
        <f>F55</f>
        <v>0</v>
      </c>
      <c r="G53" s="56">
        <f t="shared" ref="G53:N53" si="14">G55</f>
        <v>0</v>
      </c>
      <c r="H53" s="58">
        <f t="shared" si="14"/>
        <v>19781</v>
      </c>
      <c r="I53" s="56">
        <f t="shared" si="14"/>
        <v>19781</v>
      </c>
      <c r="J53" s="56">
        <f t="shared" si="14"/>
        <v>19781</v>
      </c>
      <c r="K53" s="56">
        <f t="shared" si="14"/>
        <v>0</v>
      </c>
      <c r="L53" s="56">
        <f t="shared" si="14"/>
        <v>0</v>
      </c>
      <c r="M53" s="58">
        <f t="shared" si="14"/>
        <v>19781</v>
      </c>
      <c r="N53" s="56">
        <f t="shared" si="14"/>
        <v>19781</v>
      </c>
    </row>
    <row r="54" spans="1:14" x14ac:dyDescent="0.25">
      <c r="A54" s="37" t="s">
        <v>56</v>
      </c>
      <c r="B54" s="38"/>
      <c r="C54" s="38"/>
      <c r="D54" s="38"/>
      <c r="E54" s="61"/>
      <c r="F54" s="97"/>
      <c r="G54" s="80"/>
      <c r="H54" s="86"/>
      <c r="I54" s="61"/>
      <c r="J54" s="81"/>
      <c r="K54" s="61"/>
      <c r="L54" s="81"/>
      <c r="M54" s="61"/>
      <c r="N54" s="79"/>
    </row>
    <row r="55" spans="1:14" ht="14.25" customHeight="1" x14ac:dyDescent="0.25">
      <c r="A55" s="35" t="s">
        <v>57</v>
      </c>
      <c r="B55" s="36"/>
      <c r="C55" s="36"/>
      <c r="D55" s="36"/>
      <c r="E55" s="60">
        <v>8313</v>
      </c>
      <c r="F55" s="99"/>
      <c r="G55" s="84"/>
      <c r="H55" s="89">
        <v>19781</v>
      </c>
      <c r="I55" s="60">
        <f>J55+K55+L55</f>
        <v>19781</v>
      </c>
      <c r="J55" s="85">
        <v>19781</v>
      </c>
      <c r="K55" s="60"/>
      <c r="L55" s="85"/>
      <c r="M55" s="82">
        <f>H55+F55</f>
        <v>19781</v>
      </c>
      <c r="N55" s="83">
        <f>G55+I55</f>
        <v>19781</v>
      </c>
    </row>
    <row r="56" spans="1:14" x14ac:dyDescent="0.25">
      <c r="A56" s="16" t="s">
        <v>40</v>
      </c>
      <c r="B56" s="36"/>
      <c r="C56" s="36"/>
      <c r="D56" s="36"/>
      <c r="E56" s="60"/>
      <c r="F56" s="101">
        <f>F15+F20+F23+F25+F28+F33+F45+F49+F53</f>
        <v>3835200</v>
      </c>
      <c r="G56" s="58">
        <f t="shared" ref="G56:N56" si="15">G15+G20+G23+G25+G28+G33+G45+G49+G53</f>
        <v>3673035.9200000004</v>
      </c>
      <c r="H56" s="58">
        <f t="shared" si="15"/>
        <v>1052473</v>
      </c>
      <c r="I56" s="58">
        <f t="shared" si="15"/>
        <v>1033077.8500000001</v>
      </c>
      <c r="J56" s="58">
        <f t="shared" si="15"/>
        <v>1027599.03</v>
      </c>
      <c r="K56" s="58">
        <f t="shared" si="15"/>
        <v>5478.82</v>
      </c>
      <c r="L56" s="58">
        <f t="shared" si="15"/>
        <v>0</v>
      </c>
      <c r="M56" s="58">
        <f t="shared" si="15"/>
        <v>4887673</v>
      </c>
      <c r="N56" s="58">
        <f t="shared" si="15"/>
        <v>4706113.7699999996</v>
      </c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40" t="s">
        <v>72</v>
      </c>
      <c r="B58" s="40"/>
      <c r="C58" s="40"/>
      <c r="D58" s="40"/>
      <c r="E58" s="40"/>
      <c r="F58" s="40"/>
      <c r="G58" s="40"/>
      <c r="H58" s="40"/>
      <c r="I58" s="40" t="s">
        <v>41</v>
      </c>
      <c r="J58" s="40"/>
      <c r="K58" s="40"/>
      <c r="L58" s="40"/>
      <c r="M58" s="40"/>
      <c r="N58" s="40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2019-04-02T10:01:07Z</dcterms:modified>
</cp:coreProperties>
</file>