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<sst xmlns="http://schemas.openxmlformats.org/spreadsheetml/2006/main" count="94" uniqueCount="77">
  <si>
    <t>код</t>
  </si>
  <si>
    <t>класифікацією доходів бюджету</t>
  </si>
  <si>
    <t>Земельний податок з юридичних осіб</t>
  </si>
  <si>
    <t>Орендна плата з юридичних осіб</t>
  </si>
  <si>
    <t>Місцеві податки і збори</t>
  </si>
  <si>
    <t xml:space="preserve">Податкові надходження </t>
  </si>
  <si>
    <t>РАЗОМ ДОХОДІВ</t>
  </si>
  <si>
    <t xml:space="preserve">Найменування згідно із бюджетною </t>
  </si>
  <si>
    <t>Орендна плата з фізичних осіб осіб</t>
  </si>
  <si>
    <t>Земельний податок з фізичних осіб</t>
  </si>
  <si>
    <t xml:space="preserve">Рентна плата за спеціальне використання лісових ресурсів (крім рентної плати за </t>
  </si>
  <si>
    <t xml:space="preserve">спеціальне використання лісових ресурсів в частині деревини,заготовленої в порядку </t>
  </si>
  <si>
    <t>рубок головного користування)</t>
  </si>
  <si>
    <t>Податок на майно</t>
  </si>
  <si>
    <t xml:space="preserve">Неподаткові надходження </t>
  </si>
  <si>
    <t>підакцизних товарів</t>
  </si>
  <si>
    <t xml:space="preserve">Акцизний податок з реалізації субєктами господарювання роздрібної торгівлі </t>
  </si>
  <si>
    <t>Внутрішні податки на товари та послуги</t>
  </si>
  <si>
    <t>Єдиний податок</t>
  </si>
  <si>
    <t>Єдиний податок з юридичних осіб</t>
  </si>
  <si>
    <t>Єдиний податок з фізичних осіб</t>
  </si>
  <si>
    <t xml:space="preserve">Планові показники </t>
  </si>
  <si>
    <t>на рік</t>
  </si>
  <si>
    <t>на звітний</t>
  </si>
  <si>
    <t>всього</t>
  </si>
  <si>
    <t>виконано</t>
  </si>
  <si>
    <t>відхилення до плану</t>
  </si>
  <si>
    <t>%</t>
  </si>
  <si>
    <t>(+,-)</t>
  </si>
  <si>
    <t>Рентна плата за користування надрами для видобування корисних копалин місцевого</t>
  </si>
  <si>
    <t>значення</t>
  </si>
  <si>
    <t>Податок на нерухоме майно,відмінне від земельної ділянки,сплачений юридичними</t>
  </si>
  <si>
    <t>особами,які є власними обєктів житлової нерухомості</t>
  </si>
  <si>
    <t xml:space="preserve">Інші надходження </t>
  </si>
  <si>
    <t>Державне мито</t>
  </si>
  <si>
    <t>державне мито ,що сплачується за місцем розгляду та оформлення документів,у тому</t>
  </si>
  <si>
    <t xml:space="preserve">числі за оформлення документів на спадщину і дарування </t>
  </si>
  <si>
    <t>Державне мито,повязане з видачею та оформленням закордонних паспортів (посвідок)</t>
  </si>
  <si>
    <t>та паспортів громадян України</t>
  </si>
  <si>
    <t>особами,які є власниками об'єктів нежитлової нерухомості</t>
  </si>
  <si>
    <t>Державне мито ,не віднесене до інших категорій</t>
  </si>
  <si>
    <t>Всього власних надходжень</t>
  </si>
  <si>
    <t>алкогольних виробів</t>
  </si>
  <si>
    <t xml:space="preserve">Адміністраивні штрафи та інші санкції </t>
  </si>
  <si>
    <t xml:space="preserve">Адміністративні штрафи за порушення законодавства у сфері обігу тютюнових та </t>
  </si>
  <si>
    <t xml:space="preserve">                                                                                                 всього</t>
  </si>
  <si>
    <t xml:space="preserve">                                                                                              разом</t>
  </si>
  <si>
    <t>Плата за надання адміністративних послуг</t>
  </si>
  <si>
    <t>Плата за надання  інших адміністративних послуг</t>
  </si>
  <si>
    <t>Податок на нерухоме майно,відмінне від земельної ділянки,сплачений фізичними</t>
  </si>
  <si>
    <t xml:space="preserve">Селищний голова                                         В.І.Аксьонов                                         </t>
  </si>
  <si>
    <t xml:space="preserve">Спеціаліст-головний бухгалтер                    Т.В.Чубик                 </t>
  </si>
  <si>
    <t>Найменування згідно із бюджетною  класифікацією доходів бюджету</t>
  </si>
  <si>
    <t>Рентна плата за спеціальне використання інших природних ресурсів</t>
  </si>
  <si>
    <t>Податок на прибуток підприємства</t>
  </si>
  <si>
    <t xml:space="preserve">Штрафні санкції за порушення законодавства про патентування, за порушення норм регулювання </t>
  </si>
  <si>
    <t>обігу готівки та про застосування реєстраторів розрахункових опрацій у сфері торгівлі,громад-</t>
  </si>
  <si>
    <t>ського харчування та послуг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</si>
  <si>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</si>
  <si>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корисних копалин загальнодержавного</t>
  </si>
  <si>
    <t>Рентна плата та плата за використання інших природних ресурсів</t>
  </si>
  <si>
    <t>Рентна плата за користування надрами</t>
  </si>
  <si>
    <t>Кошти за шкоду, що заподіяна на земельних ділянках державної та комунальної власності, які не</t>
  </si>
  <si>
    <t>надані у користування та не передані у власність, внаслідок їх самовільного зайняття , викорис-</t>
  </si>
  <si>
    <t xml:space="preserve">тання не за цільовим призначенням, зняття грунтового покриву (родючого шару грунту) без </t>
  </si>
  <si>
    <t>спеціального дозволу;відшкодування збитків за погіршення якості грунтового покриву тощо</t>
  </si>
  <si>
    <t>та за неодержання доходів у звязку з тимчасовим невикористанням земельних ділянок</t>
  </si>
  <si>
    <t>Офіційні трансферти</t>
  </si>
  <si>
    <t>Від органів державного управління</t>
  </si>
  <si>
    <t xml:space="preserve">Субвенція з місцевих бюджетів іншим місцевим бюджетам </t>
  </si>
  <si>
    <t xml:space="preserve">Субвенція з місцевого бюджету на здійснення заходів щодо соціально-економічного розвитку </t>
  </si>
  <si>
    <t>територій за рахунок субвенції з державного бюджету</t>
  </si>
  <si>
    <t xml:space="preserve">   Додаток 1</t>
  </si>
  <si>
    <t>Звіт про виконання дохідної частини  загального фонду селищного бюджету по Томашгородській селищній раді  за 11 місяців 2019 року</t>
  </si>
  <si>
    <t>11 місяців 2019 року" від 05 грудня 2019 року №</t>
  </si>
  <si>
    <t xml:space="preserve">до проекту рішення селищної ради "Про затвердження звіту </t>
  </si>
  <si>
    <t xml:space="preserve">про виконання  Томашгородського селищного бюджету за 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</si>
</sst>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 horizontal="center"/>
    </xf>
    <xf numFmtId="178" fontId="6" fillId="0" borderId="17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1" fontId="9" fillId="0" borderId="17" xfId="0" applyNumberFormat="1" applyFont="1" applyBorder="1" applyAlignment="1">
      <alignment/>
    </xf>
    <xf numFmtId="0" fontId="6" fillId="0" borderId="22" xfId="0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2" fontId="9" fillId="0" borderId="19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9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2" fontId="9" fillId="0" borderId="14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9" fillId="0" borderId="17" xfId="0" applyFont="1" applyFill="1" applyBorder="1" applyAlignment="1">
      <alignment/>
    </xf>
    <xf numFmtId="178" fontId="9" fillId="0" borderId="19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178" fontId="9" fillId="0" borderId="19" xfId="0" applyNumberFormat="1" applyFont="1" applyBorder="1" applyAlignment="1">
      <alignment horizontal="right"/>
    </xf>
    <xf numFmtId="0" fontId="6" fillId="0" borderId="16" xfId="0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14" fontId="7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4" xfId="0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J76" sqref="J76"/>
    </sheetView>
  </sheetViews>
  <sheetFormatPr defaultColWidth="9.00390625" defaultRowHeight="12.75"/>
  <cols>
    <col min="1" max="1" width="5.375" style="0" customWidth="1"/>
    <col min="4" max="4" width="9.125" style="0" customWidth="1"/>
    <col min="5" max="5" width="54.375" style="0" customWidth="1"/>
    <col min="6" max="6" width="9.25390625" style="0" customWidth="1"/>
    <col min="7" max="7" width="9.125" style="0" customWidth="1"/>
    <col min="8" max="8" width="10.625" style="0" customWidth="1"/>
    <col min="9" max="9" width="6.75390625" style="0" customWidth="1"/>
    <col min="10" max="10" width="9.25390625" style="0" customWidth="1"/>
  </cols>
  <sheetData>
    <row r="1" spans="1:11" ht="12.75">
      <c r="A1" s="7"/>
      <c r="B1" s="7"/>
      <c r="C1" s="7"/>
      <c r="D1" s="7"/>
      <c r="E1" s="7"/>
      <c r="F1" s="6"/>
      <c r="G1" s="6"/>
      <c r="H1" s="6" t="s">
        <v>72</v>
      </c>
      <c r="I1" s="6"/>
      <c r="J1" s="6"/>
      <c r="K1" s="7"/>
    </row>
    <row r="2" spans="1:11" ht="12.75">
      <c r="A2" s="7"/>
      <c r="B2" s="7"/>
      <c r="C2" s="7"/>
      <c r="D2" s="7"/>
      <c r="E2" s="7"/>
      <c r="F2" s="129" t="s">
        <v>75</v>
      </c>
      <c r="G2" s="129"/>
      <c r="H2" s="129"/>
      <c r="I2" s="129"/>
      <c r="J2" s="129"/>
      <c r="K2" s="7"/>
    </row>
    <row r="3" spans="1:11" ht="12.75">
      <c r="A3" s="7"/>
      <c r="B3" s="7"/>
      <c r="C3" s="7"/>
      <c r="D3" s="7"/>
      <c r="E3" s="7"/>
      <c r="F3" s="129" t="s">
        <v>76</v>
      </c>
      <c r="G3" s="129"/>
      <c r="H3" s="129"/>
      <c r="I3" s="129"/>
      <c r="J3" s="129"/>
      <c r="K3" s="7"/>
    </row>
    <row r="4" spans="1:11" ht="12.75">
      <c r="A4" s="7"/>
      <c r="B4" s="7"/>
      <c r="C4" s="7"/>
      <c r="D4" s="7"/>
      <c r="E4" s="7"/>
      <c r="F4" s="6" t="s">
        <v>74</v>
      </c>
      <c r="G4" s="129"/>
      <c r="H4" s="129"/>
      <c r="I4" s="129"/>
      <c r="J4" s="129"/>
      <c r="K4" s="7"/>
    </row>
    <row r="5" spans="1:10" ht="12.75">
      <c r="A5" s="7"/>
      <c r="B5" s="8" t="s">
        <v>73</v>
      </c>
      <c r="C5" s="8"/>
      <c r="D5" s="9"/>
      <c r="E5" s="9"/>
      <c r="F5" s="6"/>
      <c r="G5" s="6"/>
      <c r="H5" s="6"/>
      <c r="I5" s="6"/>
      <c r="J5" s="7"/>
    </row>
    <row r="6" spans="1:10" ht="12.75">
      <c r="A6" s="7"/>
      <c r="B6" s="6"/>
      <c r="C6" s="8"/>
      <c r="D6" s="9"/>
      <c r="E6" s="8"/>
      <c r="F6" s="120"/>
      <c r="G6" s="120"/>
      <c r="H6" s="120"/>
      <c r="I6" s="122"/>
      <c r="J6" s="7"/>
    </row>
    <row r="7" spans="1:10" ht="12.75">
      <c r="A7" s="7"/>
      <c r="B7" s="10" t="s">
        <v>0</v>
      </c>
      <c r="C7" s="11" t="s">
        <v>52</v>
      </c>
      <c r="D7" s="11"/>
      <c r="E7" s="12"/>
      <c r="F7" s="13" t="s">
        <v>21</v>
      </c>
      <c r="G7" s="14"/>
      <c r="H7" s="15" t="s">
        <v>24</v>
      </c>
      <c r="I7" s="16" t="s">
        <v>26</v>
      </c>
      <c r="J7" s="17"/>
    </row>
    <row r="8" spans="1:10" ht="12.75">
      <c r="A8" s="7"/>
      <c r="B8" s="18"/>
      <c r="C8" s="19"/>
      <c r="D8" s="19"/>
      <c r="E8" s="20"/>
      <c r="F8" s="15" t="s">
        <v>22</v>
      </c>
      <c r="G8" s="21" t="s">
        <v>23</v>
      </c>
      <c r="H8" s="21" t="s">
        <v>25</v>
      </c>
      <c r="I8" s="22" t="s">
        <v>27</v>
      </c>
      <c r="J8" s="23" t="s">
        <v>28</v>
      </c>
    </row>
    <row r="9" spans="1:10" ht="12.75">
      <c r="A9" s="7"/>
      <c r="B9" s="24"/>
      <c r="C9" s="25"/>
      <c r="D9" s="25"/>
      <c r="E9" s="26"/>
      <c r="F9" s="27"/>
      <c r="G9" s="27"/>
      <c r="H9" s="26"/>
      <c r="I9" s="25"/>
      <c r="J9" s="28"/>
    </row>
    <row r="10" spans="1:10" ht="12.75">
      <c r="A10" s="7"/>
      <c r="B10" s="29">
        <v>1</v>
      </c>
      <c r="C10" s="30"/>
      <c r="D10" s="31">
        <v>2</v>
      </c>
      <c r="E10" s="32"/>
      <c r="F10" s="29">
        <v>3</v>
      </c>
      <c r="G10" s="29">
        <v>4</v>
      </c>
      <c r="H10" s="33">
        <v>5</v>
      </c>
      <c r="I10" s="30">
        <v>6</v>
      </c>
      <c r="J10" s="34">
        <v>7</v>
      </c>
    </row>
    <row r="11" spans="1:10" ht="12.75">
      <c r="A11" s="7"/>
      <c r="B11" s="35">
        <v>10000000</v>
      </c>
      <c r="C11" s="36" t="s">
        <v>5</v>
      </c>
      <c r="D11" s="37"/>
      <c r="E11" s="38"/>
      <c r="F11" s="39">
        <f>F12+F14+F24+F27</f>
        <v>3513600</v>
      </c>
      <c r="G11" s="39">
        <f>G12+G14+G24+G27</f>
        <v>3111600</v>
      </c>
      <c r="H11" s="101">
        <f>H12+H14+H24+H27</f>
        <v>3541088.75</v>
      </c>
      <c r="I11" s="40">
        <f>H11*100/G11</f>
        <v>113.80282652011827</v>
      </c>
      <c r="J11" s="112">
        <f>H11-G11</f>
        <v>429488.75</v>
      </c>
    </row>
    <row r="12" spans="1:10" ht="12.75">
      <c r="A12" s="7"/>
      <c r="B12" s="35">
        <v>11010000</v>
      </c>
      <c r="C12" s="36" t="s">
        <v>54</v>
      </c>
      <c r="D12" s="37"/>
      <c r="E12" s="38"/>
      <c r="F12" s="87">
        <f>F13</f>
        <v>0</v>
      </c>
      <c r="G12" s="87">
        <f>G13</f>
        <v>0</v>
      </c>
      <c r="H12" s="101">
        <f>H13</f>
        <v>0</v>
      </c>
      <c r="I12" s="93"/>
      <c r="J12" s="84">
        <f>H12-G12</f>
        <v>0</v>
      </c>
    </row>
    <row r="13" spans="1:10" ht="12.75">
      <c r="A13" s="7"/>
      <c r="B13" s="29">
        <v>11020200</v>
      </c>
      <c r="C13" s="31" t="s">
        <v>58</v>
      </c>
      <c r="D13" s="30"/>
      <c r="E13" s="32"/>
      <c r="F13" s="94"/>
      <c r="G13" s="94"/>
      <c r="H13" s="92"/>
      <c r="I13" s="62"/>
      <c r="J13" s="108">
        <f>H13-G13</f>
        <v>0</v>
      </c>
    </row>
    <row r="14" spans="1:10" ht="12.75">
      <c r="A14" s="7"/>
      <c r="B14" s="67">
        <v>13000000</v>
      </c>
      <c r="C14" s="57" t="s">
        <v>53</v>
      </c>
      <c r="D14" s="57"/>
      <c r="E14" s="38"/>
      <c r="F14" s="39">
        <f>F15+F19</f>
        <v>1200000</v>
      </c>
      <c r="G14" s="39">
        <f>G15+G19</f>
        <v>1017000</v>
      </c>
      <c r="H14" s="87">
        <f>H15+H19</f>
        <v>1114165.44</v>
      </c>
      <c r="I14" s="93">
        <f>H14*100/G14</f>
        <v>109.55412389380531</v>
      </c>
      <c r="J14" s="112">
        <f>H14-G14</f>
        <v>97165.43999999994</v>
      </c>
    </row>
    <row r="15" spans="1:10" ht="12.75">
      <c r="A15" s="7"/>
      <c r="B15" s="41">
        <v>13010000</v>
      </c>
      <c r="C15" s="9" t="s">
        <v>60</v>
      </c>
      <c r="D15" s="9"/>
      <c r="E15" s="20"/>
      <c r="F15" s="42">
        <f>F18</f>
        <v>1200000</v>
      </c>
      <c r="G15" s="42">
        <f>G18</f>
        <v>1017000</v>
      </c>
      <c r="H15" s="119">
        <f>H18</f>
        <v>936448</v>
      </c>
      <c r="I15" s="93">
        <f>H15*100/G15</f>
        <v>92.0794493608653</v>
      </c>
      <c r="J15" s="112">
        <f>J18</f>
        <v>-80552</v>
      </c>
    </row>
    <row r="16" spans="1:10" ht="12.75">
      <c r="A16" s="7"/>
      <c r="B16" s="43">
        <v>13010200</v>
      </c>
      <c r="C16" s="44" t="s">
        <v>10</v>
      </c>
      <c r="D16" s="44"/>
      <c r="E16" s="45"/>
      <c r="F16" s="46"/>
      <c r="G16" s="46"/>
      <c r="H16" s="102"/>
      <c r="I16" s="46"/>
      <c r="J16" s="113"/>
    </row>
    <row r="17" spans="1:12" ht="12.75">
      <c r="A17" s="7"/>
      <c r="B17" s="18"/>
      <c r="C17" s="47" t="s">
        <v>11</v>
      </c>
      <c r="D17" s="47"/>
      <c r="E17" s="48"/>
      <c r="F17" s="49"/>
      <c r="G17" s="49"/>
      <c r="H17" s="103"/>
      <c r="I17" s="49"/>
      <c r="J17" s="114"/>
      <c r="L17" s="5"/>
    </row>
    <row r="18" spans="1:10" ht="12.75">
      <c r="A18" s="7"/>
      <c r="B18" s="24"/>
      <c r="C18" s="50" t="s">
        <v>12</v>
      </c>
      <c r="D18" s="50"/>
      <c r="E18" s="51"/>
      <c r="F18" s="52">
        <v>1200000</v>
      </c>
      <c r="G18" s="52">
        <v>1017000</v>
      </c>
      <c r="H18" s="66">
        <v>936448</v>
      </c>
      <c r="I18" s="53">
        <f>H18*100/G18</f>
        <v>92.0794493608653</v>
      </c>
      <c r="J18" s="108">
        <f>H18-G18</f>
        <v>-80552</v>
      </c>
    </row>
    <row r="19" spans="1:10" ht="12.75">
      <c r="A19" s="7"/>
      <c r="B19" s="67">
        <v>13030000</v>
      </c>
      <c r="C19" s="13" t="s">
        <v>61</v>
      </c>
      <c r="D19" s="57"/>
      <c r="E19" s="38"/>
      <c r="F19" s="35">
        <f>F21+F23</f>
        <v>0</v>
      </c>
      <c r="G19" s="35">
        <f>G21+G23</f>
        <v>0</v>
      </c>
      <c r="H19" s="125">
        <f>H21+H23</f>
        <v>177717.44</v>
      </c>
      <c r="I19" s="93"/>
      <c r="J19" s="112">
        <f>J21+J23</f>
        <v>177717.44</v>
      </c>
    </row>
    <row r="20" spans="1:10" ht="12.75">
      <c r="A20" s="7"/>
      <c r="B20" s="18">
        <v>13030100</v>
      </c>
      <c r="C20" s="59" t="s">
        <v>59</v>
      </c>
      <c r="D20" s="47"/>
      <c r="E20" s="48"/>
      <c r="F20" s="49"/>
      <c r="G20" s="49"/>
      <c r="H20" s="126"/>
      <c r="I20" s="60"/>
      <c r="J20" s="110"/>
    </row>
    <row r="21" spans="1:10" ht="12.75">
      <c r="A21" s="7"/>
      <c r="B21" s="18"/>
      <c r="C21" s="47" t="s">
        <v>30</v>
      </c>
      <c r="D21" s="47"/>
      <c r="E21" s="48"/>
      <c r="F21" s="49"/>
      <c r="G21" s="49"/>
      <c r="H21" s="126">
        <v>177717.43</v>
      </c>
      <c r="I21" s="60"/>
      <c r="J21" s="108">
        <f>H21-G21</f>
        <v>177717.43</v>
      </c>
    </row>
    <row r="22" spans="1:10" ht="12.75">
      <c r="A22" s="7"/>
      <c r="B22" s="43">
        <v>13030200</v>
      </c>
      <c r="C22" s="44" t="s">
        <v>29</v>
      </c>
      <c r="D22" s="44"/>
      <c r="E22" s="45"/>
      <c r="F22" s="46"/>
      <c r="G22" s="46"/>
      <c r="H22" s="127"/>
      <c r="I22" s="54"/>
      <c r="J22" s="109"/>
    </row>
    <row r="23" spans="1:10" ht="12.75">
      <c r="A23" s="7"/>
      <c r="B23" s="24"/>
      <c r="C23" s="50" t="s">
        <v>30</v>
      </c>
      <c r="D23" s="50"/>
      <c r="E23" s="51"/>
      <c r="F23" s="52"/>
      <c r="G23" s="52"/>
      <c r="H23" s="128">
        <v>0.01</v>
      </c>
      <c r="I23" s="53"/>
      <c r="J23" s="108">
        <f>H23-G23</f>
        <v>0.01</v>
      </c>
    </row>
    <row r="24" spans="1:10" ht="12.75">
      <c r="A24" s="7"/>
      <c r="B24" s="27">
        <v>14000000</v>
      </c>
      <c r="C24" s="25" t="s">
        <v>17</v>
      </c>
      <c r="D24" s="25"/>
      <c r="E24" s="26"/>
      <c r="F24" s="55">
        <f>F26</f>
        <v>60000</v>
      </c>
      <c r="G24" s="55">
        <f>G26</f>
        <v>54500</v>
      </c>
      <c r="H24" s="77">
        <f>H26</f>
        <v>52130.86</v>
      </c>
      <c r="I24" s="40">
        <f>H24*100/G24</f>
        <v>95.65295412844037</v>
      </c>
      <c r="J24" s="115">
        <f>H24-G24</f>
        <v>-2369.1399999999994</v>
      </c>
    </row>
    <row r="25" spans="1:10" ht="12.75">
      <c r="A25" s="7"/>
      <c r="B25" s="43">
        <v>14040000</v>
      </c>
      <c r="C25" s="44" t="s">
        <v>16</v>
      </c>
      <c r="D25" s="44"/>
      <c r="E25" s="45"/>
      <c r="F25" s="46"/>
      <c r="G25" s="46"/>
      <c r="H25" s="102"/>
      <c r="I25" s="46"/>
      <c r="J25" s="114"/>
    </row>
    <row r="26" spans="1:10" ht="12.75">
      <c r="A26" s="7"/>
      <c r="B26" s="24"/>
      <c r="C26" s="50" t="s">
        <v>15</v>
      </c>
      <c r="D26" s="50"/>
      <c r="E26" s="51"/>
      <c r="F26" s="52">
        <v>60000</v>
      </c>
      <c r="G26" s="52">
        <v>54500</v>
      </c>
      <c r="H26" s="66">
        <v>52130.86</v>
      </c>
      <c r="I26" s="53">
        <f>H26*100/G26</f>
        <v>95.65295412844037</v>
      </c>
      <c r="J26" s="108">
        <f>H26-G26</f>
        <v>-2369.1399999999994</v>
      </c>
    </row>
    <row r="27" spans="1:10" ht="12.75">
      <c r="A27" s="7"/>
      <c r="B27" s="27">
        <v>18000000</v>
      </c>
      <c r="C27" s="25" t="s">
        <v>4</v>
      </c>
      <c r="D27" s="25"/>
      <c r="E27" s="26" t="s">
        <v>46</v>
      </c>
      <c r="F27" s="118">
        <f>F28+F44</f>
        <v>2253600</v>
      </c>
      <c r="G27" s="118">
        <f>G28+G44</f>
        <v>2040100</v>
      </c>
      <c r="H27" s="104">
        <f>H28+H44</f>
        <v>2374792.45</v>
      </c>
      <c r="I27" s="40">
        <f>H27*100/G27</f>
        <v>116.40568844664479</v>
      </c>
      <c r="J27" s="84">
        <f>H27-G27</f>
        <v>334692.4500000002</v>
      </c>
    </row>
    <row r="28" spans="1:10" ht="12.75">
      <c r="A28" s="7"/>
      <c r="B28" s="27">
        <v>18010000</v>
      </c>
      <c r="C28" s="25" t="s">
        <v>13</v>
      </c>
      <c r="D28" s="57"/>
      <c r="E28" s="38" t="s">
        <v>45</v>
      </c>
      <c r="F28" s="58">
        <f>F30+F32+F34+F36+F40+F41+F42+F43</f>
        <v>2127500</v>
      </c>
      <c r="G28" s="58">
        <f>G30+G32+G34+G36+G40+G41+G42+G43</f>
        <v>1924700</v>
      </c>
      <c r="H28" s="58">
        <f>H30+H32+H34+H36+H40+H41+H42+H43</f>
        <v>2170084.17</v>
      </c>
      <c r="I28" s="58">
        <f>I30+I32+I34+I36+I40+I41+I42+I43</f>
        <v>613.1587276286348</v>
      </c>
      <c r="J28" s="58">
        <f>J30+J32+J34+J36+J40+J41+J42+J43</f>
        <v>245384.17000000004</v>
      </c>
    </row>
    <row r="29" spans="1:10" ht="12.75">
      <c r="A29" s="7"/>
      <c r="B29" s="43">
        <v>18010100</v>
      </c>
      <c r="C29" s="44" t="s">
        <v>31</v>
      </c>
      <c r="D29" s="44"/>
      <c r="E29" s="45"/>
      <c r="F29" s="46"/>
      <c r="G29" s="46"/>
      <c r="H29" s="95"/>
      <c r="I29" s="54"/>
      <c r="J29" s="109"/>
    </row>
    <row r="30" spans="1:10" ht="12.75">
      <c r="A30" s="7"/>
      <c r="B30" s="24"/>
      <c r="C30" s="50" t="s">
        <v>32</v>
      </c>
      <c r="D30" s="50"/>
      <c r="E30" s="51"/>
      <c r="F30" s="52"/>
      <c r="G30" s="52"/>
      <c r="H30" s="66"/>
      <c r="I30" s="53"/>
      <c r="J30" s="108">
        <f>H30-G30</f>
        <v>0</v>
      </c>
    </row>
    <row r="31" spans="1:10" ht="12.75">
      <c r="A31" s="7"/>
      <c r="B31" s="18">
        <v>18010200</v>
      </c>
      <c r="C31" s="59" t="s">
        <v>49</v>
      </c>
      <c r="D31" s="47"/>
      <c r="E31" s="48"/>
      <c r="F31" s="49"/>
      <c r="G31" s="49"/>
      <c r="H31" s="98"/>
      <c r="I31" s="60"/>
      <c r="J31" s="110"/>
    </row>
    <row r="32" spans="1:10" ht="12.75">
      <c r="A32" s="7"/>
      <c r="B32" s="24"/>
      <c r="C32" s="50" t="s">
        <v>39</v>
      </c>
      <c r="D32" s="50"/>
      <c r="E32" s="51"/>
      <c r="F32" s="52">
        <v>4300</v>
      </c>
      <c r="G32" s="52">
        <v>4300</v>
      </c>
      <c r="H32" s="66">
        <v>1087.23</v>
      </c>
      <c r="I32" s="53">
        <f>H32*100/G32</f>
        <v>25.28441860465116</v>
      </c>
      <c r="J32" s="108">
        <f>H32-G32</f>
        <v>-3212.77</v>
      </c>
    </row>
    <row r="33" spans="1:10" ht="12.75">
      <c r="A33" s="7"/>
      <c r="B33" s="18">
        <v>18010300</v>
      </c>
      <c r="C33" s="59" t="s">
        <v>49</v>
      </c>
      <c r="D33" s="47"/>
      <c r="E33" s="48"/>
      <c r="F33" s="49"/>
      <c r="G33" s="49"/>
      <c r="H33" s="98"/>
      <c r="I33" s="60"/>
      <c r="J33" s="110"/>
    </row>
    <row r="34" spans="1:10" ht="12.75">
      <c r="A34" s="7"/>
      <c r="B34" s="18"/>
      <c r="C34" s="47" t="s">
        <v>39</v>
      </c>
      <c r="D34" s="47"/>
      <c r="E34" s="48"/>
      <c r="F34" s="49">
        <v>67700</v>
      </c>
      <c r="G34" s="49">
        <v>56400</v>
      </c>
      <c r="H34" s="98">
        <v>71369.17</v>
      </c>
      <c r="I34" s="53">
        <f>H34*100/G34</f>
        <v>126.54108156028369</v>
      </c>
      <c r="J34" s="108">
        <f>H34-G34</f>
        <v>14969.169999999998</v>
      </c>
    </row>
    <row r="35" spans="1:10" ht="12.75">
      <c r="A35" s="7"/>
      <c r="B35" s="43">
        <v>18010400</v>
      </c>
      <c r="C35" s="44" t="s">
        <v>31</v>
      </c>
      <c r="D35" s="44"/>
      <c r="E35" s="45"/>
      <c r="F35" s="46"/>
      <c r="G35" s="46"/>
      <c r="H35" s="95"/>
      <c r="I35" s="54"/>
      <c r="J35" s="109"/>
    </row>
    <row r="36" spans="1:10" ht="12.75">
      <c r="A36" s="7"/>
      <c r="B36" s="24"/>
      <c r="C36" s="50" t="s">
        <v>39</v>
      </c>
      <c r="D36" s="50"/>
      <c r="E36" s="51"/>
      <c r="F36" s="52">
        <v>147300</v>
      </c>
      <c r="G36" s="52">
        <v>129600</v>
      </c>
      <c r="H36" s="66">
        <v>99263.1</v>
      </c>
      <c r="I36" s="53">
        <f>H36*100/G36</f>
        <v>76.59189814814815</v>
      </c>
      <c r="J36" s="108">
        <f>H36-G36</f>
        <v>-30336.899999999994</v>
      </c>
    </row>
    <row r="37" spans="1:10" ht="12.75">
      <c r="A37" s="7"/>
      <c r="B37" s="67" t="s">
        <v>0</v>
      </c>
      <c r="C37" s="57" t="s">
        <v>7</v>
      </c>
      <c r="D37" s="64"/>
      <c r="E37" s="63"/>
      <c r="F37" s="13" t="s">
        <v>21</v>
      </c>
      <c r="G37" s="33"/>
      <c r="H37" s="68" t="s">
        <v>24</v>
      </c>
      <c r="I37" s="16" t="s">
        <v>26</v>
      </c>
      <c r="J37" s="65"/>
    </row>
    <row r="38" spans="1:10" ht="12.75">
      <c r="A38" s="72"/>
      <c r="B38" s="69"/>
      <c r="C38" s="19" t="s">
        <v>1</v>
      </c>
      <c r="D38" s="47"/>
      <c r="E38" s="48"/>
      <c r="F38" s="70" t="s">
        <v>22</v>
      </c>
      <c r="G38" s="21" t="s">
        <v>23</v>
      </c>
      <c r="H38" s="21" t="s">
        <v>25</v>
      </c>
      <c r="I38" s="71" t="s">
        <v>27</v>
      </c>
      <c r="J38" s="22" t="s">
        <v>28</v>
      </c>
    </row>
    <row r="39" spans="1:10" ht="12.75">
      <c r="A39" s="72"/>
      <c r="B39" s="29">
        <v>1</v>
      </c>
      <c r="C39" s="30"/>
      <c r="D39" s="31">
        <v>2</v>
      </c>
      <c r="E39" s="32"/>
      <c r="F39" s="29">
        <v>3</v>
      </c>
      <c r="G39" s="29">
        <v>4</v>
      </c>
      <c r="H39" s="33">
        <v>5</v>
      </c>
      <c r="I39" s="29">
        <v>6</v>
      </c>
      <c r="J39" s="73">
        <v>7</v>
      </c>
    </row>
    <row r="40" spans="1:10" ht="12.75">
      <c r="A40" s="72"/>
      <c r="B40" s="24">
        <v>18010500</v>
      </c>
      <c r="C40" s="50" t="s">
        <v>2</v>
      </c>
      <c r="D40" s="50"/>
      <c r="E40" s="51"/>
      <c r="F40" s="52">
        <v>438300</v>
      </c>
      <c r="G40" s="52">
        <v>396900</v>
      </c>
      <c r="H40" s="66">
        <v>375804.37</v>
      </c>
      <c r="I40" s="53">
        <f aca="true" t="shared" si="0" ref="I40:I46">H40*100/G40</f>
        <v>94.68490047871</v>
      </c>
      <c r="J40" s="108">
        <f>H40-G40</f>
        <v>-21095.630000000005</v>
      </c>
    </row>
    <row r="41" spans="1:10" ht="12.75">
      <c r="A41" s="72"/>
      <c r="B41" s="24">
        <v>18010600</v>
      </c>
      <c r="C41" s="50" t="s">
        <v>3</v>
      </c>
      <c r="D41" s="50"/>
      <c r="E41" s="51"/>
      <c r="F41" s="52">
        <v>1420000</v>
      </c>
      <c r="G41" s="52">
        <v>1291800</v>
      </c>
      <c r="H41" s="66">
        <v>1586985.3</v>
      </c>
      <c r="I41" s="53">
        <f t="shared" si="0"/>
        <v>122.8506967022759</v>
      </c>
      <c r="J41" s="108">
        <f>H41-G41</f>
        <v>295185.30000000005</v>
      </c>
    </row>
    <row r="42" spans="1:10" ht="12.75">
      <c r="A42" s="72"/>
      <c r="B42" s="24">
        <v>18010700</v>
      </c>
      <c r="C42" s="50" t="s">
        <v>9</v>
      </c>
      <c r="D42" s="50"/>
      <c r="E42" s="51"/>
      <c r="F42" s="29">
        <v>32500</v>
      </c>
      <c r="G42" s="61">
        <v>29800</v>
      </c>
      <c r="H42" s="108">
        <v>19272</v>
      </c>
      <c r="I42" s="53">
        <f t="shared" si="0"/>
        <v>64.67114093959732</v>
      </c>
      <c r="J42" s="108">
        <f>H42-G42</f>
        <v>-10528</v>
      </c>
    </row>
    <row r="43" spans="1:10" ht="12.75">
      <c r="A43" s="72"/>
      <c r="B43" s="24">
        <v>18010900</v>
      </c>
      <c r="C43" s="50" t="s">
        <v>8</v>
      </c>
      <c r="D43" s="50"/>
      <c r="E43" s="51"/>
      <c r="F43" s="52">
        <v>17400</v>
      </c>
      <c r="G43" s="61">
        <v>15900</v>
      </c>
      <c r="H43" s="108">
        <v>16303</v>
      </c>
      <c r="I43" s="53">
        <f t="shared" si="0"/>
        <v>102.53459119496856</v>
      </c>
      <c r="J43" s="108">
        <f>H43-G43</f>
        <v>403</v>
      </c>
    </row>
    <row r="44" spans="1:10" ht="12.75">
      <c r="A44" s="72"/>
      <c r="B44" s="67">
        <v>18050000</v>
      </c>
      <c r="C44" s="13" t="s">
        <v>18</v>
      </c>
      <c r="D44" s="57"/>
      <c r="E44" s="38" t="s">
        <v>45</v>
      </c>
      <c r="F44" s="111">
        <f>F45+F46</f>
        <v>126100</v>
      </c>
      <c r="G44" s="111">
        <f>G45+G46</f>
        <v>115400</v>
      </c>
      <c r="H44" s="117">
        <f>H45+H46</f>
        <v>204708.28000000003</v>
      </c>
      <c r="I44" s="40">
        <f t="shared" si="0"/>
        <v>177.39019064124787</v>
      </c>
      <c r="J44" s="121">
        <f>J45+J46</f>
        <v>89308.28000000001</v>
      </c>
    </row>
    <row r="45" spans="1:10" ht="12.75">
      <c r="A45" s="72"/>
      <c r="B45" s="63">
        <v>18050300</v>
      </c>
      <c r="C45" s="64" t="s">
        <v>19</v>
      </c>
      <c r="D45" s="64"/>
      <c r="E45" s="32"/>
      <c r="F45" s="29">
        <v>24100</v>
      </c>
      <c r="G45" s="29">
        <v>21940</v>
      </c>
      <c r="H45" s="105">
        <v>71233.77</v>
      </c>
      <c r="I45" s="62">
        <f t="shared" si="0"/>
        <v>324.6753418413856</v>
      </c>
      <c r="J45" s="91">
        <f>H45-G45</f>
        <v>49293.770000000004</v>
      </c>
    </row>
    <row r="46" spans="1:10" ht="12.75">
      <c r="A46" s="72"/>
      <c r="B46" s="63">
        <v>18050400</v>
      </c>
      <c r="C46" s="64" t="s">
        <v>20</v>
      </c>
      <c r="D46" s="64"/>
      <c r="E46" s="32"/>
      <c r="F46" s="29">
        <v>102000</v>
      </c>
      <c r="G46" s="29">
        <v>93460</v>
      </c>
      <c r="H46" s="105">
        <v>133474.51</v>
      </c>
      <c r="I46" s="62">
        <f t="shared" si="0"/>
        <v>142.81458377915686</v>
      </c>
      <c r="J46" s="91">
        <f>H46-G46</f>
        <v>40014.51000000001</v>
      </c>
    </row>
    <row r="47" spans="1:10" ht="12.75">
      <c r="A47" s="72"/>
      <c r="B47" s="74">
        <v>20000000</v>
      </c>
      <c r="C47" s="25" t="s">
        <v>14</v>
      </c>
      <c r="D47" s="25"/>
      <c r="E47" s="26"/>
      <c r="F47" s="75">
        <f>F48+F55+F57+F63</f>
        <v>2400</v>
      </c>
      <c r="G47" s="75">
        <f>G48+G55+G57+G63</f>
        <v>2300</v>
      </c>
      <c r="H47" s="75">
        <f>H48+H55+H57+H63</f>
        <v>8521.91</v>
      </c>
      <c r="I47" s="96">
        <f>I48+I55+I57</f>
        <v>122.12652173913044</v>
      </c>
      <c r="J47" s="116">
        <f>H47-G47</f>
        <v>6221.91</v>
      </c>
    </row>
    <row r="48" spans="1:10" ht="12.75">
      <c r="A48" s="72"/>
      <c r="B48" s="100">
        <v>21080000</v>
      </c>
      <c r="C48" s="25" t="s">
        <v>33</v>
      </c>
      <c r="D48" s="25"/>
      <c r="E48" s="26"/>
      <c r="F48" s="75">
        <f>F51+F52+F53</f>
        <v>0</v>
      </c>
      <c r="G48" s="75">
        <f>G51+G52+G53</f>
        <v>0</v>
      </c>
      <c r="H48" s="75">
        <f>H51+H52+H53</f>
        <v>3347.51</v>
      </c>
      <c r="I48" s="75">
        <f>I51+I52+I53</f>
        <v>0</v>
      </c>
      <c r="J48" s="55">
        <f>J51+J52+J53</f>
        <v>3347.51</v>
      </c>
    </row>
    <row r="49" spans="1:10" ht="12.75">
      <c r="A49" s="72"/>
      <c r="B49" s="97">
        <v>21080900</v>
      </c>
      <c r="C49" s="47" t="s">
        <v>55</v>
      </c>
      <c r="D49" s="47"/>
      <c r="E49" s="45"/>
      <c r="F49" s="46"/>
      <c r="G49" s="46"/>
      <c r="H49" s="106"/>
      <c r="I49" s="99"/>
      <c r="J49" s="80"/>
    </row>
    <row r="50" spans="1:10" ht="12.75">
      <c r="A50" s="72"/>
      <c r="B50" s="97"/>
      <c r="C50" s="47" t="s">
        <v>56</v>
      </c>
      <c r="D50" s="47"/>
      <c r="E50" s="48"/>
      <c r="F50" s="49"/>
      <c r="G50" s="49"/>
      <c r="H50" s="107"/>
      <c r="I50" s="49"/>
      <c r="J50" s="98"/>
    </row>
    <row r="51" spans="1:10" ht="12.75">
      <c r="A51" s="72"/>
      <c r="B51" s="76"/>
      <c r="C51" s="50" t="s">
        <v>57</v>
      </c>
      <c r="D51" s="50"/>
      <c r="E51" s="51"/>
      <c r="F51" s="52"/>
      <c r="G51" s="61"/>
      <c r="H51" s="91"/>
      <c r="I51" s="52"/>
      <c r="J51" s="108">
        <f aca="true" t="shared" si="1" ref="J51:J58">H51-G51</f>
        <v>0</v>
      </c>
    </row>
    <row r="52" spans="1:10" ht="12.75">
      <c r="A52" s="72"/>
      <c r="B52" s="76">
        <v>21081100</v>
      </c>
      <c r="C52" s="50" t="s">
        <v>43</v>
      </c>
      <c r="D52" s="50"/>
      <c r="E52" s="51"/>
      <c r="F52" s="61"/>
      <c r="G52" s="61"/>
      <c r="H52" s="108">
        <v>3347.51</v>
      </c>
      <c r="I52" s="52"/>
      <c r="J52" s="108">
        <f t="shared" si="1"/>
        <v>3347.51</v>
      </c>
    </row>
    <row r="53" spans="1:10" ht="12.75">
      <c r="A53" s="72"/>
      <c r="B53" s="78">
        <v>21081500</v>
      </c>
      <c r="C53" s="44" t="s">
        <v>44</v>
      </c>
      <c r="D53" s="44"/>
      <c r="E53" s="45"/>
      <c r="F53" s="79"/>
      <c r="G53" s="79"/>
      <c r="H53" s="109"/>
      <c r="I53" s="46"/>
      <c r="J53" s="109">
        <f t="shared" si="1"/>
        <v>0</v>
      </c>
    </row>
    <row r="54" spans="1:10" ht="12.75">
      <c r="A54" s="72"/>
      <c r="B54" s="76"/>
      <c r="C54" s="50" t="s">
        <v>42</v>
      </c>
      <c r="D54" s="50"/>
      <c r="E54" s="51"/>
      <c r="F54" s="61"/>
      <c r="G54" s="61"/>
      <c r="H54" s="108"/>
      <c r="I54" s="52"/>
      <c r="J54" s="108"/>
    </row>
    <row r="55" spans="1:10" ht="12.75">
      <c r="A55" s="72"/>
      <c r="B55" s="74">
        <v>22010000</v>
      </c>
      <c r="C55" s="25" t="s">
        <v>47</v>
      </c>
      <c r="D55" s="25"/>
      <c r="E55" s="26"/>
      <c r="F55" s="75">
        <f>F56</f>
        <v>2400</v>
      </c>
      <c r="G55" s="75">
        <f>G56</f>
        <v>2300</v>
      </c>
      <c r="H55" s="84">
        <f>H56</f>
        <v>2808.91</v>
      </c>
      <c r="I55" s="90">
        <f>I56</f>
        <v>122.12652173913044</v>
      </c>
      <c r="J55" s="84">
        <f>J56</f>
        <v>508.90999999999985</v>
      </c>
    </row>
    <row r="56" spans="1:10" ht="12.75">
      <c r="A56" s="72"/>
      <c r="B56" s="76">
        <v>22012500</v>
      </c>
      <c r="C56" s="50" t="s">
        <v>48</v>
      </c>
      <c r="D56" s="50"/>
      <c r="E56" s="51"/>
      <c r="F56" s="61">
        <v>2400</v>
      </c>
      <c r="G56" s="61">
        <v>2300</v>
      </c>
      <c r="H56" s="108">
        <v>2808.91</v>
      </c>
      <c r="I56" s="53">
        <f>H56*100/G56</f>
        <v>122.12652173913044</v>
      </c>
      <c r="J56" s="108">
        <f t="shared" si="1"/>
        <v>508.90999999999985</v>
      </c>
    </row>
    <row r="57" spans="1:10" ht="12.75">
      <c r="A57" s="72"/>
      <c r="B57" s="74">
        <v>22090000</v>
      </c>
      <c r="C57" s="25" t="s">
        <v>34</v>
      </c>
      <c r="D57" s="25"/>
      <c r="E57" s="26"/>
      <c r="F57" s="75">
        <f>F58+F60+F61</f>
        <v>0</v>
      </c>
      <c r="G57" s="75">
        <f>G58+G60+G61</f>
        <v>0</v>
      </c>
      <c r="H57" s="84">
        <f>H58+H60+H61</f>
        <v>6</v>
      </c>
      <c r="I57" s="55"/>
      <c r="J57" s="84">
        <f t="shared" si="1"/>
        <v>6</v>
      </c>
    </row>
    <row r="58" spans="1:10" ht="12.75">
      <c r="A58" s="72"/>
      <c r="B58" s="78">
        <v>22090100</v>
      </c>
      <c r="C58" s="44" t="s">
        <v>35</v>
      </c>
      <c r="D58" s="44"/>
      <c r="E58" s="45"/>
      <c r="F58" s="79"/>
      <c r="G58" s="79"/>
      <c r="H58" s="109">
        <v>6</v>
      </c>
      <c r="I58" s="46"/>
      <c r="J58" s="106">
        <f t="shared" si="1"/>
        <v>6</v>
      </c>
    </row>
    <row r="59" spans="1:10" ht="12.75">
      <c r="A59" s="72"/>
      <c r="B59" s="81"/>
      <c r="C59" s="50" t="s">
        <v>36</v>
      </c>
      <c r="D59" s="50"/>
      <c r="E59" s="51"/>
      <c r="F59" s="61"/>
      <c r="G59" s="61"/>
      <c r="H59" s="61"/>
      <c r="I59" s="52"/>
      <c r="J59" s="108"/>
    </row>
    <row r="60" spans="1:10" ht="12.75">
      <c r="A60" s="72"/>
      <c r="B60" s="69">
        <v>22090200</v>
      </c>
      <c r="C60" s="47" t="s">
        <v>40</v>
      </c>
      <c r="D60" s="47"/>
      <c r="E60" s="48"/>
      <c r="F60" s="82"/>
      <c r="G60" s="82"/>
      <c r="H60" s="110"/>
      <c r="I60" s="49"/>
      <c r="J60" s="108">
        <f>H60-G60</f>
        <v>0</v>
      </c>
    </row>
    <row r="61" spans="1:10" ht="12.75">
      <c r="A61" s="72"/>
      <c r="B61" s="78">
        <v>22090400</v>
      </c>
      <c r="C61" s="44" t="s">
        <v>37</v>
      </c>
      <c r="D61" s="44"/>
      <c r="E61" s="45"/>
      <c r="F61" s="79"/>
      <c r="G61" s="79"/>
      <c r="H61" s="109"/>
      <c r="I61" s="46"/>
      <c r="J61" s="106">
        <f>H61-G61</f>
        <v>0</v>
      </c>
    </row>
    <row r="62" spans="1:14" ht="12.75">
      <c r="A62" s="72"/>
      <c r="B62" s="81"/>
      <c r="C62" s="50" t="s">
        <v>38</v>
      </c>
      <c r="D62" s="50"/>
      <c r="E62" s="51"/>
      <c r="F62" s="61"/>
      <c r="G62" s="61"/>
      <c r="H62" s="61"/>
      <c r="I62" s="52"/>
      <c r="J62" s="108"/>
      <c r="N62" s="5"/>
    </row>
    <row r="63" spans="1:14" ht="12.75">
      <c r="A63" s="72"/>
      <c r="B63" s="89">
        <v>24060000</v>
      </c>
      <c r="C63" s="25" t="s">
        <v>33</v>
      </c>
      <c r="D63" s="25"/>
      <c r="E63" s="26"/>
      <c r="F63" s="75">
        <f>F64+F69</f>
        <v>0</v>
      </c>
      <c r="G63" s="75">
        <f>G64+G69</f>
        <v>0</v>
      </c>
      <c r="H63" s="75">
        <f>H64+H69</f>
        <v>2359.4900000000002</v>
      </c>
      <c r="I63" s="75"/>
      <c r="J63" s="116">
        <f>H63-G63</f>
        <v>2359.4900000000002</v>
      </c>
      <c r="N63" s="5"/>
    </row>
    <row r="64" spans="1:14" ht="12.75">
      <c r="A64" s="72"/>
      <c r="B64" s="81">
        <v>24060300</v>
      </c>
      <c r="C64" s="50" t="s">
        <v>33</v>
      </c>
      <c r="D64" s="50"/>
      <c r="E64" s="51"/>
      <c r="F64" s="61"/>
      <c r="G64" s="61"/>
      <c r="H64" s="61">
        <v>0.69</v>
      </c>
      <c r="I64" s="61"/>
      <c r="J64" s="91">
        <f>H64-G64</f>
        <v>0.69</v>
      </c>
      <c r="N64" s="5"/>
    </row>
    <row r="65" spans="1:14" ht="12.75">
      <c r="A65" s="72"/>
      <c r="B65" s="124">
        <v>24062200</v>
      </c>
      <c r="C65" s="43" t="s">
        <v>62</v>
      </c>
      <c r="D65" s="44"/>
      <c r="E65" s="45"/>
      <c r="F65" s="46"/>
      <c r="G65" s="79"/>
      <c r="H65" s="79"/>
      <c r="I65" s="79"/>
      <c r="J65" s="109"/>
      <c r="N65" s="5"/>
    </row>
    <row r="66" spans="1:14" ht="12.75">
      <c r="A66" s="72"/>
      <c r="B66" s="123"/>
      <c r="C66" s="18" t="s">
        <v>63</v>
      </c>
      <c r="D66" s="47"/>
      <c r="E66" s="48"/>
      <c r="F66" s="49"/>
      <c r="G66" s="49"/>
      <c r="H66" s="49"/>
      <c r="I66" s="49"/>
      <c r="J66" s="107"/>
      <c r="N66" s="5"/>
    </row>
    <row r="67" spans="1:14" ht="12.75">
      <c r="A67" s="72"/>
      <c r="B67" s="123"/>
      <c r="C67" s="18" t="s">
        <v>64</v>
      </c>
      <c r="D67" s="47"/>
      <c r="E67" s="48"/>
      <c r="F67" s="49"/>
      <c r="G67" s="49"/>
      <c r="H67" s="49"/>
      <c r="I67" s="49"/>
      <c r="J67" s="107"/>
      <c r="N67" s="5"/>
    </row>
    <row r="68" spans="1:14" ht="12.75">
      <c r="A68" s="72"/>
      <c r="B68" s="123"/>
      <c r="C68" s="18" t="s">
        <v>65</v>
      </c>
      <c r="D68" s="47"/>
      <c r="E68" s="48"/>
      <c r="F68" s="49"/>
      <c r="G68" s="49"/>
      <c r="H68" s="49"/>
      <c r="I68" s="49"/>
      <c r="J68" s="107"/>
      <c r="N68" s="5"/>
    </row>
    <row r="69" spans="1:14" ht="12.75">
      <c r="A69" s="72"/>
      <c r="B69" s="81"/>
      <c r="C69" s="51" t="s">
        <v>66</v>
      </c>
      <c r="D69" s="50"/>
      <c r="E69" s="51"/>
      <c r="F69" s="61"/>
      <c r="G69" s="52"/>
      <c r="H69" s="108">
        <v>2358.8</v>
      </c>
      <c r="I69" s="52"/>
      <c r="J69" s="91">
        <f>H69-G69</f>
        <v>2358.8</v>
      </c>
      <c r="N69" s="5"/>
    </row>
    <row r="70" spans="1:14" ht="12.75">
      <c r="A70" s="72"/>
      <c r="B70" s="89">
        <v>40000000</v>
      </c>
      <c r="C70" s="25" t="s">
        <v>67</v>
      </c>
      <c r="D70" s="25"/>
      <c r="E70" s="26"/>
      <c r="F70" s="75">
        <f>F71</f>
        <v>62000</v>
      </c>
      <c r="G70" s="75">
        <f>G71</f>
        <v>62000</v>
      </c>
      <c r="H70" s="75">
        <f>H71</f>
        <v>62000</v>
      </c>
      <c r="I70" s="90">
        <f>I71</f>
        <v>100</v>
      </c>
      <c r="J70" s="84">
        <f>J71</f>
        <v>0</v>
      </c>
      <c r="N70" s="5"/>
    </row>
    <row r="71" spans="1:14" ht="12.75">
      <c r="A71" s="72"/>
      <c r="B71" s="89">
        <v>41000000</v>
      </c>
      <c r="C71" s="25" t="s">
        <v>68</v>
      </c>
      <c r="D71" s="25"/>
      <c r="E71" s="26"/>
      <c r="F71" s="75">
        <f>F72</f>
        <v>62000</v>
      </c>
      <c r="G71" s="75">
        <f>G72</f>
        <v>62000</v>
      </c>
      <c r="H71" s="75">
        <f>H72</f>
        <v>62000</v>
      </c>
      <c r="I71" s="40">
        <f>H71*100/G71</f>
        <v>100</v>
      </c>
      <c r="J71" s="84">
        <f>J72</f>
        <v>0</v>
      </c>
      <c r="N71" s="5"/>
    </row>
    <row r="72" spans="1:14" ht="12.75">
      <c r="A72" s="72"/>
      <c r="B72" s="89">
        <v>41050000</v>
      </c>
      <c r="C72" s="25" t="s">
        <v>69</v>
      </c>
      <c r="D72" s="25"/>
      <c r="E72" s="26"/>
      <c r="F72" s="75">
        <f>F74</f>
        <v>62000</v>
      </c>
      <c r="G72" s="75">
        <f>G74</f>
        <v>62000</v>
      </c>
      <c r="H72" s="75">
        <f>H74</f>
        <v>62000</v>
      </c>
      <c r="I72" s="40">
        <f>H72*100/G72</f>
        <v>100</v>
      </c>
      <c r="J72" s="84">
        <f>J74</f>
        <v>0</v>
      </c>
      <c r="N72" s="5"/>
    </row>
    <row r="73" spans="1:14" ht="12.75">
      <c r="A73" s="72"/>
      <c r="B73" s="78">
        <v>41052300</v>
      </c>
      <c r="C73" s="44" t="s">
        <v>70</v>
      </c>
      <c r="D73" s="44"/>
      <c r="E73" s="45"/>
      <c r="F73" s="79"/>
      <c r="G73" s="46"/>
      <c r="H73" s="79"/>
      <c r="I73" s="79"/>
      <c r="J73" s="109"/>
      <c r="N73" s="5"/>
    </row>
    <row r="74" spans="1:14" ht="12.75">
      <c r="A74" s="72"/>
      <c r="B74" s="81"/>
      <c r="C74" s="50" t="s">
        <v>71</v>
      </c>
      <c r="D74" s="50"/>
      <c r="E74" s="51"/>
      <c r="F74" s="61">
        <v>62000</v>
      </c>
      <c r="G74" s="52">
        <v>62000</v>
      </c>
      <c r="H74" s="61">
        <v>62000</v>
      </c>
      <c r="I74" s="53">
        <f>H74*100/G74</f>
        <v>100</v>
      </c>
      <c r="J74" s="108">
        <f>H74-G74</f>
        <v>0</v>
      </c>
      <c r="N74" s="5"/>
    </row>
    <row r="75" spans="1:14" ht="12.75">
      <c r="A75" s="72"/>
      <c r="B75" s="89"/>
      <c r="C75" s="25" t="s">
        <v>41</v>
      </c>
      <c r="D75" s="25"/>
      <c r="E75" s="26"/>
      <c r="F75" s="88">
        <f>F47+F11</f>
        <v>3516000</v>
      </c>
      <c r="G75" s="56">
        <f>G47+G11</f>
        <v>3113900</v>
      </c>
      <c r="H75" s="84">
        <f>H47+H11</f>
        <v>3549610.66</v>
      </c>
      <c r="I75" s="90">
        <f>H75*100/G75</f>
        <v>113.99244227496067</v>
      </c>
      <c r="J75" s="84">
        <f>H75-G75</f>
        <v>435710.66000000015</v>
      </c>
      <c r="N75" s="5"/>
    </row>
    <row r="76" spans="1:10" ht="12.75">
      <c r="A76" s="83"/>
      <c r="B76" s="81"/>
      <c r="C76" s="25" t="s">
        <v>6</v>
      </c>
      <c r="D76" s="50"/>
      <c r="E76" s="51"/>
      <c r="F76" s="88">
        <f>F11+F47+F70</f>
        <v>3578000</v>
      </c>
      <c r="G76" s="88">
        <f>G11+G47+G70</f>
        <v>3175900</v>
      </c>
      <c r="H76" s="84">
        <f>H11+H47+H70</f>
        <v>3611610.66</v>
      </c>
      <c r="I76" s="40">
        <f>H76*100/G76</f>
        <v>113.71928146352215</v>
      </c>
      <c r="J76" s="84">
        <f>J11+J47+J70</f>
        <v>435710.66</v>
      </c>
    </row>
    <row r="77" spans="1:10" ht="12.75">
      <c r="A77" s="83"/>
      <c r="B77" s="47"/>
      <c r="C77" s="19"/>
      <c r="D77" s="19"/>
      <c r="E77" s="19"/>
      <c r="F77" s="85"/>
      <c r="G77" s="85"/>
      <c r="H77" s="85"/>
      <c r="I77" s="85"/>
      <c r="J77" s="7"/>
    </row>
    <row r="78" spans="1:10" ht="12.75">
      <c r="A78" s="7"/>
      <c r="B78" s="86" t="s">
        <v>50</v>
      </c>
      <c r="C78" s="86"/>
      <c r="D78" s="6"/>
      <c r="E78" s="6"/>
      <c r="F78" s="9" t="s">
        <v>51</v>
      </c>
      <c r="G78" s="6"/>
      <c r="H78" s="6"/>
      <c r="I78" s="6"/>
      <c r="J78" s="7"/>
    </row>
    <row r="79" spans="2:9" ht="12.75">
      <c r="B79" s="1"/>
      <c r="C79" s="4"/>
      <c r="D79" s="1"/>
      <c r="E79" s="1"/>
      <c r="F79" s="1"/>
      <c r="G79" s="1"/>
      <c r="H79" s="1"/>
      <c r="I79" s="1"/>
    </row>
    <row r="80" spans="2:5" ht="15">
      <c r="B80" s="3"/>
      <c r="E8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2019-12-02T07:41:19Z</cp:lastPrinted>
  <dcterms:created xsi:type="dcterms:W3CDTF">2011-07-13T10:55:43Z</dcterms:created>
  <dcterms:modified xsi:type="dcterms:W3CDTF">2019-12-03T13:26:13Z</dcterms:modified>
  <cp:category/>
  <cp:version/>
  <cp:contentType/>
  <cp:contentStatus/>
</cp:coreProperties>
</file>